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ropbox\26AW Marguerite\SHOWROOM\Order documents\"/>
    </mc:Choice>
  </mc:AlternateContent>
  <xr:revisionPtr revIDLastSave="0" documentId="13_ncr:1_{1B6C6D1D-3065-45A3-897C-686DF5FF1B0D}" xr6:coauthVersionLast="47" xr6:coauthVersionMax="47" xr10:uidLastSave="{00000000-0000-0000-0000-000000000000}"/>
  <bookViews>
    <workbookView xWindow="-108" yWindow="-108" windowWidth="23256" windowHeight="12456" xr2:uid="{77D4FBF8-CDC9-4245-8533-E931B3E19E8C}"/>
  </bookViews>
  <sheets>
    <sheet name="ORDER Buyer" sheetId="1" r:id="rId1"/>
    <sheet name="TERMS OF SALES" sheetId="2" r:id="rId2"/>
  </sheets>
  <definedNames>
    <definedName name="_xlnm._FilterDatabase" localSheetId="0" hidden="1">'ORDER Buyer'!$A$18:$N$128</definedName>
    <definedName name="_xlnm.Print_Titles" localSheetId="0">'ORDER Buyer'!$18:$18</definedName>
    <definedName name="_xlnm.Print_Area" localSheetId="0">'ORDER Buyer'!$A$1:$N$117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2" i="1" l="1"/>
  <c r="G100" i="1"/>
  <c r="G101" i="1"/>
  <c r="G99" i="1"/>
  <c r="M106" i="1"/>
  <c r="N106" i="1" s="1"/>
  <c r="M104" i="1"/>
  <c r="N104" i="1" s="1"/>
  <c r="M95" i="1" l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5" i="1"/>
  <c r="G46" i="1"/>
  <c r="G47" i="1"/>
  <c r="G44" i="1"/>
  <c r="G43" i="1"/>
  <c r="G42" i="1"/>
  <c r="G41" i="1"/>
  <c r="G37" i="1"/>
  <c r="G38" i="1"/>
  <c r="G39" i="1"/>
  <c r="G40" i="1"/>
  <c r="G36" i="1"/>
  <c r="G35" i="1"/>
  <c r="G34" i="1"/>
  <c r="G33" i="1"/>
  <c r="G32" i="1"/>
  <c r="G31" i="1"/>
  <c r="G30" i="1"/>
  <c r="G29" i="1"/>
  <c r="G21" i="1"/>
  <c r="G22" i="1"/>
  <c r="G23" i="1"/>
  <c r="G24" i="1"/>
  <c r="G25" i="1"/>
  <c r="G26" i="1"/>
  <c r="G27" i="1"/>
  <c r="G28" i="1"/>
  <c r="G20" i="1"/>
  <c r="G19" i="1"/>
  <c r="M92" i="1"/>
  <c r="N92" i="1" s="1"/>
  <c r="M91" i="1"/>
  <c r="N91" i="1" s="1"/>
  <c r="M90" i="1"/>
  <c r="N90" i="1" s="1"/>
  <c r="M94" i="1"/>
  <c r="N94" i="1" s="1"/>
  <c r="M93" i="1"/>
  <c r="N93" i="1" s="1"/>
  <c r="M89" i="1"/>
  <c r="N89" i="1" s="1"/>
  <c r="M88" i="1"/>
  <c r="N88" i="1" s="1"/>
  <c r="M23" i="1"/>
  <c r="N23" i="1" s="1"/>
  <c r="M87" i="1"/>
  <c r="N87" i="1" s="1"/>
  <c r="M86" i="1"/>
  <c r="N86" i="1" s="1"/>
  <c r="M66" i="1"/>
  <c r="N66" i="1" s="1"/>
  <c r="M67" i="1"/>
  <c r="N67" i="1" s="1"/>
  <c r="M65" i="1"/>
  <c r="N65" i="1" s="1"/>
  <c r="M68" i="1"/>
  <c r="N68" i="1" s="1"/>
  <c r="M44" i="1"/>
  <c r="N44" i="1" s="1"/>
  <c r="M45" i="1"/>
  <c r="N45" i="1" s="1"/>
  <c r="M46" i="1"/>
  <c r="N46" i="1" s="1"/>
  <c r="M20" i="1"/>
  <c r="N20" i="1" s="1"/>
  <c r="M22" i="1"/>
  <c r="N22" i="1" s="1"/>
  <c r="M24" i="1"/>
  <c r="N24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3" i="1"/>
  <c r="N43" i="1" s="1"/>
  <c r="M42" i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19" i="1"/>
  <c r="N19" i="1" s="1"/>
  <c r="M21" i="1" l="1"/>
  <c r="M15" i="1" s="1"/>
  <c r="N21" i="1" l="1"/>
  <c r="M16" i="1" s="1"/>
</calcChain>
</file>

<file path=xl/sharedStrings.xml><?xml version="1.0" encoding="utf-8"?>
<sst xmlns="http://schemas.openxmlformats.org/spreadsheetml/2006/main" count="373" uniqueCount="180">
  <si>
    <t>Payment Terms :</t>
  </si>
  <si>
    <t>30% on order confirmation / 70% before delivery</t>
    <phoneticPr fontId="0"/>
  </si>
  <si>
    <t>Company name:</t>
  </si>
  <si>
    <t>Shipping terms:</t>
  </si>
  <si>
    <t>Order deadline:</t>
  </si>
  <si>
    <t>Shop name:</t>
  </si>
  <si>
    <r>
      <rPr>
        <b/>
        <sz val="16"/>
        <rFont val="Californian FB"/>
        <family val="1"/>
      </rPr>
      <t>■</t>
    </r>
    <r>
      <rPr>
        <b/>
        <sz val="16"/>
        <rFont val="Garamond"/>
        <family val="1"/>
      </rPr>
      <t xml:space="preserve">INVOICE  ADDRESS:  *If you are a new customer, please complete the form below. </t>
    </r>
  </si>
  <si>
    <r>
      <rPr>
        <b/>
        <sz val="16"/>
        <rFont val="Californian FB"/>
        <family val="1"/>
      </rPr>
      <t>■</t>
    </r>
    <r>
      <rPr>
        <b/>
        <sz val="16"/>
        <rFont val="Garamond"/>
        <family val="1"/>
      </rPr>
      <t>DELIVERY ADDRESS:</t>
    </r>
  </si>
  <si>
    <t>Contact:</t>
  </si>
  <si>
    <t>Address:</t>
  </si>
  <si>
    <t>VAT No:</t>
  </si>
  <si>
    <t>Tel:</t>
  </si>
  <si>
    <t>Email:</t>
  </si>
  <si>
    <t>Courriers:</t>
    <phoneticPr fontId="0"/>
  </si>
  <si>
    <t>Account No:</t>
  </si>
  <si>
    <t>*Order minimum quantity: 3pcs per item</t>
  </si>
  <si>
    <t>TOTAL QTY:</t>
  </si>
  <si>
    <t>*Order minimum amount : 5000€</t>
  </si>
  <si>
    <t>TOTAL AMOUNT:</t>
  </si>
  <si>
    <t>ITEM</t>
  </si>
  <si>
    <t>No.</t>
    <phoneticPr fontId="0"/>
  </si>
  <si>
    <t>TYPE</t>
  </si>
  <si>
    <t>STYLE</t>
  </si>
  <si>
    <t>COLOR</t>
  </si>
  <si>
    <t>EX-WORKS</t>
  </si>
  <si>
    <t>Suggested 
retail price</t>
    <phoneticPr fontId="0"/>
  </si>
  <si>
    <t>XS</t>
  </si>
  <si>
    <t>S</t>
  </si>
  <si>
    <t>M</t>
  </si>
  <si>
    <t>L</t>
  </si>
  <si>
    <t>XL</t>
  </si>
  <si>
    <t>QTY</t>
  </si>
  <si>
    <t>TOTAL</t>
  </si>
  <si>
    <t>COAT</t>
  </si>
  <si>
    <t>DRESS</t>
  </si>
  <si>
    <t>SHIRT</t>
    <phoneticPr fontId="0"/>
  </si>
  <si>
    <t>Date:</t>
  </si>
  <si>
    <t>TERMS OF SALES</t>
  </si>
  <si>
    <t>I.  - SCOPE OF THE GENERAL CONDITIONS OF SALE</t>
  </si>
  <si>
    <t>These general conditions of sale apply automatically to any sale of products manufactured and sold by EDC brand ECOLE DE CURIOSITES.</t>
  </si>
  <si>
    <t>The sale is deemed concluded on the date of acceptance of the order by the Seller.</t>
  </si>
  <si>
    <t>Prior to this date, these conditions of sale have been made available to the Buyer, as referred to in Article L. 441-6 of the French Commercial Code.</t>
  </si>
  <si>
    <t xml:space="preserve">Any order implies the unreserved acceptance of these general conditions of sale, which prevail over all other conditions, </t>
  </si>
  <si>
    <t>with the exception of those which have been expressly accepted by the Seller.</t>
  </si>
  <si>
    <t>II.  - ORDER</t>
  </si>
  <si>
    <t>Any order, to be taken into account, must be sent in writing to the address of the company or communicated by e-mail to the following address:</t>
  </si>
  <si>
    <t>The acceptance of the order by the Seller results from the establishment and sending of the deposit invoice on the order.</t>
  </si>
  <si>
    <t>Any order is deemed firm and final as soon as the deposit is paid.</t>
  </si>
  <si>
    <t>III.  - DELIVERY</t>
  </si>
  <si>
    <t xml:space="preserve">Whatever the destination and the conditions of the order, the delivery is considered carried   out on the premises of the Seller before the dispatch, </t>
  </si>
  <si>
    <t>either by the direct delivery to the purchaser, or by the delivery of the products to a carrier designated by the Buyer or, by agreement of the parties,</t>
  </si>
  <si>
    <t xml:space="preserve"> chosen by the company, either by simple notice of availability when the provisions relating to the transport have not been taken by the Buyer.</t>
  </si>
  <si>
    <t>The risks of the ordered goods are borne by the Buyer from the said delivery. The delivery time is given as an indication and without guarantee.</t>
  </si>
  <si>
    <t>Exceeding this deadline can not give rise to any deduction or compensation.</t>
  </si>
  <si>
    <t>However, if the Buyer is not in receipt of the goods on the indicative date given, all or part of order may be cancelled 10 days after formal notice has remained unacknowledged.</t>
  </si>
  <si>
    <t>The period indicated is also automatically suspended by any event beyond the control of the Seller that has the effect of delaying delivery.</t>
  </si>
  <si>
    <t>In any case, the delivery within the time limit can intervene only if the Buyer is up to date with all his or her obligations towards the Seller.</t>
  </si>
  <si>
    <t>The costs and risks associated with the delivery of the products are the sole responsibility of the Seller.</t>
  </si>
  <si>
    <t>Upon delivery, the risks of the products are transferred to the Buyer.</t>
  </si>
  <si>
    <t>IV. - RECEIPT OF PRODUCTS</t>
  </si>
  <si>
    <t>The Buyer will assume the costs and risks of transporting the products sold, after their delivery.</t>
  </si>
  <si>
    <t>The Buyer must check on receipt the conformity of the delivered products to the products ordered and the absence of apparent defect.</t>
  </si>
  <si>
    <t>All claims made more than 5 days (date to date) after delivery, will not be taken into account.</t>
  </si>
  <si>
    <t>No parcel of goods will be accepted without the prior consent of the Seller. In all cases, the return must be made within 10 days of delivery.</t>
  </si>
  <si>
    <t xml:space="preserve">In case of reservation at the time of delivery, these, even indicated on the receipt slip, must be subject, within three working days, to a written confirmation by registered letter </t>
  </si>
  <si>
    <t>with acknowledgment of receipt, to the Seller.</t>
  </si>
  <si>
    <t xml:space="preserve">If no complaint or reservation is made by the Buyer on the day of receipt of the products, said products can not be returned or exchanged, </t>
  </si>
  <si>
    <t>pursuant to the provisions of Article 1642 of the Civil Code.</t>
  </si>
  <si>
    <t xml:space="preserve">In the event of apparent defect or non-conformity of the delivered products to the ordered products noted by the Buyer on the day of receipt, </t>
  </si>
  <si>
    <t>the Seller undertakes to replace the products delivered by new products identical to the order.</t>
  </si>
  <si>
    <t>The costs incurred by the return of goods and delivery of new products are the sole responsibility of the Seller.</t>
  </si>
  <si>
    <t>V. - PRICE</t>
  </si>
  <si>
    <t>1  - Price - Except for special conditions specific to the sale, the prices of the products sold are those listed in the price list on the day of the order.</t>
  </si>
  <si>
    <t>These prices are, at this date, firm and definitive.</t>
  </si>
  <si>
    <t>They are expressed in legal tender and stipulated without taxes, excluding shipping costs, including packaging.</t>
  </si>
  <si>
    <t>2  - Terms of payment - Except as otherwise expressly provided by the Special Conditions, the sale price is payable as follows:</t>
  </si>
  <si>
    <t>-  30% on the order,</t>
  </si>
  <si>
    <t>-  The balance, the day of delivery.</t>
  </si>
  <si>
    <t>All invoices must be paid when due, even if there is a dispute over the wording or the content</t>
  </si>
  <si>
    <t>of the invoice, which will be the subject of a subsequent adjustment.</t>
  </si>
  <si>
    <t>Under no circumstances may the payments due to the Seller be suspended or subject to any reduction or compensation without the written consent of the Seller.</t>
  </si>
  <si>
    <t>If payment is not made by the due date, penalties equal to three times the legal interest rate will be applied from the day following the payment date on the invoice.</t>
  </si>
  <si>
    <t>Late payment penalties are due without the need for a reminder.</t>
  </si>
  <si>
    <t xml:space="preserve">Pursuant to Article D. 441-5 of the French Commercial Code, in the event of late payment,  the debtor will be automatically liable, in respect of its creditor, </t>
  </si>
  <si>
    <t>in addition to penalties of delay, already provided for by law, to pay a lump sum compensation for recovery costs of 40 euros.</t>
  </si>
  <si>
    <t>Any payment that is made to the Seller is deducted from the sums due whatever the cause, starting with those with the highest due date.</t>
  </si>
  <si>
    <t xml:space="preserve">In the absence of any payment of the price when due, the Seller may automatically terminate the sale, 8 days after a formal notice remained without effect, </t>
  </si>
  <si>
    <t>without prejudice to any damages that may be requested by the Seller.</t>
  </si>
  <si>
    <t>As damages, any deposit already paid by the Customer will be retained by the Seller.</t>
  </si>
  <si>
    <t>VI.  - RESERVATION OF PROPERTY</t>
  </si>
  <si>
    <t>The products are sold subject to ownership.</t>
  </si>
  <si>
    <t>The Seller retains ownership of the products until full and effective payment of the price by the Buyer.</t>
  </si>
  <si>
    <t>In the event of payment default, the Seller may claim the products and terminate the sale, as specified above.</t>
  </si>
  <si>
    <t>Cheques and bills of exchange are considered as payments only from their actual receipt. Until that date, the title-retention clause retains its full right.</t>
  </si>
  <si>
    <t>These provisions do not prevent the transfer, starting at delivery, of the risks of the products sold.</t>
  </si>
  <si>
    <t>The Purchaser agrees to full payment of the price, as soon as the Seller has immediately claimed the products, not to transform or incorporate the said products,</t>
  </si>
  <si>
    <t xml:space="preserve"> or to resell or pledge them.</t>
  </si>
  <si>
    <t>VII.  - APPLICABLE LAW AND COMPETENT JURISDICTION These general conditions of sale will be governed by French law.</t>
  </si>
  <si>
    <t>Any differences relating to the interpretation and execution of product sales will be the</t>
  </si>
  <si>
    <t>exclusive jurisdiction of the Paris Commercial Court.</t>
  </si>
  <si>
    <t>The Seller elects domicile at the address of his registered office.</t>
  </si>
  <si>
    <t xml:space="preserve">UNISEX </t>
    <phoneticPr fontId="0"/>
  </si>
  <si>
    <t>JACKET</t>
    <phoneticPr fontId="29"/>
  </si>
  <si>
    <t>Suggested retail price (Garments)  mark up: x2.7</t>
    <phoneticPr fontId="29"/>
  </si>
  <si>
    <t>WAISTCOAT</t>
    <phoneticPr fontId="29"/>
  </si>
  <si>
    <t>WOMEN'S</t>
    <phoneticPr fontId="29"/>
  </si>
  <si>
    <t>SHIRT</t>
    <phoneticPr fontId="29"/>
  </si>
  <si>
    <t>PANTS</t>
  </si>
  <si>
    <t>SHOES</t>
    <phoneticPr fontId="29"/>
  </si>
  <si>
    <t>CLÉO - Cow Leather</t>
    <phoneticPr fontId="29"/>
  </si>
  <si>
    <t>95 Black</t>
    <phoneticPr fontId="29"/>
  </si>
  <si>
    <t>Signature:</t>
    <phoneticPr fontId="29"/>
  </si>
  <si>
    <t>*By placing an order, the buyer acknowledges having read and accepted the general conditions of sale of EDC company which appear on the last page of each document.</t>
    <phoneticPr fontId="29"/>
  </si>
  <si>
    <t xml:space="preserve">Beginning of July 2026 – End of September 2026 *for details Cf. Line sheet. </t>
  </si>
  <si>
    <t>16 th March 2026</t>
  </si>
  <si>
    <t>Suggested retail price (Shoes)  mark up: x2.6   /   Suggested retail price (Accessories) mark up: x2,5</t>
  </si>
  <si>
    <t>MARGUERITE - Loden Wool</t>
  </si>
  <si>
    <t>09 Ivory</t>
  </si>
  <si>
    <t>89 Dark Navy</t>
  </si>
  <si>
    <t>MARGUERITE (With Braid Trim) - Loden Wool</t>
  </si>
  <si>
    <t>COPER - Loden Wool</t>
  </si>
  <si>
    <t>MATISSE - Water Repellent cotton</t>
  </si>
  <si>
    <t>57 Olive Green</t>
  </si>
  <si>
    <t>75 Brown</t>
  </si>
  <si>
    <t>99 Black</t>
  </si>
  <si>
    <t>CODY - Water Repellent cotton</t>
  </si>
  <si>
    <t>JESSICA - Cotton Wool Chalk Check</t>
  </si>
  <si>
    <t>95 Black×White</t>
  </si>
  <si>
    <t>JESSICA - Striped Cotton (Padded)</t>
  </si>
  <si>
    <t>05 White ×Navy</t>
  </si>
  <si>
    <t>94 Grey× Black</t>
  </si>
  <si>
    <t>JESSICA - Crispy Wool - Cotton</t>
  </si>
  <si>
    <t>96 Black</t>
  </si>
  <si>
    <t>CHRISTO - Crispy Wool - Cotton</t>
  </si>
  <si>
    <t>EDOUARD - Crispy Wool - Cotton</t>
  </si>
  <si>
    <t>ISABELLE - Cotton Wool Chalk Check</t>
  </si>
  <si>
    <t>ISABELLE - Crispy Wool - Cotton</t>
  </si>
  <si>
    <t>DAISY - Crispy Wool - Cotton</t>
  </si>
  <si>
    <t>DAMIA (White Ruffled Collar) - Crispy Wool - Cotton</t>
  </si>
  <si>
    <t>DAMIA (Black Ruffled Collar) - Crispy Wool - Cotton</t>
  </si>
  <si>
    <t>DAMIA (White Ruffled Collar) - Plain Cotton</t>
  </si>
  <si>
    <t>98 Black</t>
  </si>
  <si>
    <t>DAMIA (Black Ruffled Collar) - Plain Cotton</t>
  </si>
  <si>
    <t>ANNE - Plain Cotton</t>
  </si>
  <si>
    <t>01 White</t>
  </si>
  <si>
    <t>18 Greige</t>
  </si>
  <si>
    <t>47 Lilac</t>
  </si>
  <si>
    <t>BRIGITTE - Striped Cotton</t>
  </si>
  <si>
    <t>BRIGITTE - Grid Cotton Twill</t>
  </si>
  <si>
    <t>04 White×Grey</t>
  </si>
  <si>
    <t>27 Lemon×Navy</t>
  </si>
  <si>
    <t>46 Peach× Green</t>
  </si>
  <si>
    <t>BRIGITTE - Plain Cotton</t>
  </si>
  <si>
    <t>BASIL - Grid Cotton Twill</t>
  </si>
  <si>
    <t>BASIL - Plain Cotton</t>
  </si>
  <si>
    <t>SAM - Crispy Wool - Cotton</t>
  </si>
  <si>
    <t>SAM - Plain Cotton</t>
  </si>
  <si>
    <t>SYLVAIN - Striped Cotton</t>
  </si>
  <si>
    <t>SYLVAIN - Plain Cotton</t>
  </si>
  <si>
    <t>SKIRT</t>
  </si>
  <si>
    <t>SABRINA - Striped Cotton</t>
  </si>
  <si>
    <t>SOLANGE - Crispy Wool - Cotton</t>
  </si>
  <si>
    <t>SOLANGE - Water Repellent cotton</t>
  </si>
  <si>
    <t>POLLY - Cotton Wool Chalk Check</t>
  </si>
  <si>
    <t>POLLY - Crispy Wool - Cotton</t>
  </si>
  <si>
    <t>PACOME - Peach skin cotton canvas</t>
  </si>
  <si>
    <t>13 Cream</t>
  </si>
  <si>
    <t>74 Cocoa Brown</t>
  </si>
  <si>
    <t>97 Black</t>
  </si>
  <si>
    <t>PERRY - Loden Wool</t>
  </si>
  <si>
    <t>PIERRE - Cotton Wool Chalk Check</t>
  </si>
  <si>
    <t>PIERRE - Crispy Wool - Cotton</t>
  </si>
  <si>
    <t>PIERRE - Water Repellent cotton</t>
  </si>
  <si>
    <t>ACCESSORIES</t>
  </si>
  <si>
    <t>21 Yellow</t>
  </si>
  <si>
    <t>31 Pink</t>
  </si>
  <si>
    <t>51 Green</t>
  </si>
  <si>
    <t>91 Black</t>
  </si>
  <si>
    <t>AMELIE - Embroidered Glass Beads</t>
  </si>
  <si>
    <t>PACOME - Peach skin cotton canvas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</si>
</sst>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76" formatCode="_-* #,##0.00\ [$€-40C]_-;\-* #,##0.00\ [$€-40C]_-;_-* &quot;-&quot;??\ [$€-40C]_-;_-@_-"/>
    <numFmt numFmtId="177" formatCode="#,##0\ &quot;€&quot;"/>
    <numFmt numFmtId="178" formatCode="_-* #,##0\ [$€-40C]_-;\-* #,##0\ [$€-40C]_-;_-* &quot;-&quot;??\ [$€-40C]_-;_-@_-"/>
  </numFmts>
  <fonts count="3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6"/>
      <name val="Garamond"/>
      <family val="1"/>
    </font>
    <font>
      <sz val="17"/>
      <name val="Garamond"/>
      <family val="1"/>
    </font>
    <font>
      <sz val="17"/>
      <color theme="1"/>
      <name val="Californian FB"/>
      <family val="1"/>
    </font>
    <font>
      <b/>
      <sz val="17"/>
      <name val="Garamond"/>
      <family val="1"/>
    </font>
    <font>
      <b/>
      <sz val="16"/>
      <name val="Garamond"/>
      <family val="1"/>
    </font>
    <font>
      <sz val="13"/>
      <name val="Garamond"/>
      <family val="1"/>
    </font>
    <font>
      <sz val="13"/>
      <color theme="1"/>
      <name val="Californian FB"/>
      <family val="1"/>
    </font>
    <font>
      <sz val="13"/>
      <color theme="1"/>
      <name val="游ゴシック"/>
      <family val="2"/>
      <scheme val="minor"/>
    </font>
    <font>
      <sz val="11"/>
      <name val="Garamond"/>
      <family val="1"/>
    </font>
    <font>
      <i/>
      <sz val="11"/>
      <name val="Garamond"/>
      <family val="1"/>
    </font>
    <font>
      <b/>
      <sz val="11"/>
      <color theme="1"/>
      <name val="Californian FB"/>
      <family val="1"/>
    </font>
    <font>
      <sz val="11"/>
      <color theme="1"/>
      <name val="Californian FB"/>
      <family val="1"/>
    </font>
    <font>
      <b/>
      <sz val="16"/>
      <name val="Californian FB"/>
      <family val="1"/>
    </font>
    <font>
      <b/>
      <sz val="16"/>
      <color theme="1"/>
      <name val="Californian FB"/>
      <family val="1"/>
    </font>
    <font>
      <sz val="16"/>
      <color theme="1"/>
      <name val="游ゴシック"/>
      <family val="2"/>
      <scheme val="minor"/>
    </font>
    <font>
      <sz val="16"/>
      <color theme="1"/>
      <name val="Californian FB"/>
      <family val="1"/>
    </font>
    <font>
      <sz val="16"/>
      <color theme="1"/>
      <name val="Garamond"/>
      <family val="1"/>
    </font>
    <font>
      <sz val="11"/>
      <color theme="1"/>
      <name val="Garamond"/>
      <family val="1"/>
    </font>
    <font>
      <b/>
      <sz val="11"/>
      <name val="Garamond"/>
      <family val="1"/>
    </font>
    <font>
      <b/>
      <sz val="10"/>
      <name val="Garamond"/>
      <family val="1"/>
    </font>
    <font>
      <sz val="14"/>
      <name val="Garamond"/>
      <family val="1"/>
    </font>
    <font>
      <sz val="14"/>
      <color theme="1"/>
      <name val="Garamond"/>
      <family val="1"/>
    </font>
    <font>
      <sz val="14"/>
      <color theme="1"/>
      <name val="Californian FB"/>
      <family val="1"/>
    </font>
    <font>
      <sz val="14"/>
      <color theme="1"/>
      <name val="游ゴシック"/>
      <family val="2"/>
      <scheme val="minor"/>
    </font>
    <font>
      <b/>
      <u/>
      <sz val="10"/>
      <color theme="1"/>
      <name val="Times New Roman"/>
      <family val="1"/>
    </font>
    <font>
      <sz val="6"/>
      <color theme="1"/>
      <name val="Times New Roman"/>
      <family val="1"/>
    </font>
    <font>
      <b/>
      <sz val="8"/>
      <color theme="1"/>
      <name val="Times New Roman"/>
      <family val="1"/>
    </font>
    <font>
      <sz val="6"/>
      <name val="游ゴシック"/>
      <family val="3"/>
      <charset val="128"/>
      <scheme val="minor"/>
    </font>
    <font>
      <sz val="15"/>
      <name val="Garamond"/>
      <family val="1"/>
    </font>
    <font>
      <sz val="15.5"/>
      <color theme="1"/>
      <name val="Garamond"/>
      <family val="1"/>
    </font>
    <font>
      <sz val="11.5"/>
      <name val="Garamond"/>
      <family val="1"/>
    </font>
    <font>
      <sz val="14.5"/>
      <name val="Garamond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medium">
        <color auto="1"/>
      </right>
      <top style="dashDot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44" fontId="5" fillId="0" borderId="0" xfId="1" applyFont="1" applyAlignment="1">
      <alignment vertical="center"/>
    </xf>
    <xf numFmtId="176" fontId="6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44" fontId="3" fillId="0" borderId="0" xfId="1" applyFont="1" applyAlignment="1">
      <alignment vertical="center"/>
    </xf>
    <xf numFmtId="176" fontId="2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44" fontId="10" fillId="0" borderId="0" xfId="1" applyFont="1"/>
    <xf numFmtId="176" fontId="10" fillId="0" borderId="0" xfId="1" applyNumberFormat="1" applyFont="1"/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Protection="1">
      <protection locked="0"/>
    </xf>
    <xf numFmtId="176" fontId="2" fillId="0" borderId="2" xfId="0" applyNumberFormat="1" applyFont="1" applyBorder="1" applyProtection="1">
      <protection locked="0"/>
    </xf>
    <xf numFmtId="176" fontId="6" fillId="0" borderId="2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Protection="1">
      <protection locked="0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top"/>
      <protection locked="0"/>
    </xf>
    <xf numFmtId="176" fontId="2" fillId="0" borderId="0" xfId="0" applyNumberFormat="1" applyFont="1" applyAlignment="1" applyProtection="1">
      <alignment horizontal="right" vertical="center"/>
      <protection locked="0"/>
    </xf>
    <xf numFmtId="0" fontId="18" fillId="0" borderId="4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176" fontId="18" fillId="0" borderId="10" xfId="0" applyNumberFormat="1" applyFont="1" applyBorder="1" applyAlignment="1" applyProtection="1">
      <alignment horizontal="right" vertical="center"/>
      <protection locked="0"/>
    </xf>
    <xf numFmtId="0" fontId="18" fillId="0" borderId="10" xfId="0" applyFont="1" applyBorder="1" applyProtection="1">
      <protection locked="0"/>
    </xf>
    <xf numFmtId="0" fontId="10" fillId="0" borderId="0" xfId="0" applyFont="1" applyAlignment="1">
      <alignment horizontal="right" vertical="center"/>
    </xf>
    <xf numFmtId="49" fontId="19" fillId="0" borderId="0" xfId="0" applyNumberFormat="1" applyFont="1" applyAlignment="1">
      <alignment horizontal="left"/>
    </xf>
    <xf numFmtId="176" fontId="19" fillId="0" borderId="0" xfId="0" applyNumberFormat="1" applyFont="1" applyAlignment="1">
      <alignment horizontal="left"/>
    </xf>
    <xf numFmtId="176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vertical="center"/>
    </xf>
    <xf numFmtId="177" fontId="20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1" fontId="2" fillId="0" borderId="12" xfId="0" applyNumberFormat="1" applyFont="1" applyBorder="1" applyAlignment="1">
      <alignment horizontal="center" vertical="center"/>
    </xf>
    <xf numFmtId="6" fontId="20" fillId="0" borderId="0" xfId="0" applyNumberFormat="1" applyFont="1" applyAlignment="1">
      <alignment horizontal="left" vertical="center"/>
    </xf>
    <xf numFmtId="0" fontId="20" fillId="0" borderId="0" xfId="0" applyFont="1"/>
    <xf numFmtId="0" fontId="10" fillId="0" borderId="0" xfId="0" applyFont="1"/>
    <xf numFmtId="176" fontId="19" fillId="0" borderId="0" xfId="0" applyNumberFormat="1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78" fontId="2" fillId="0" borderId="12" xfId="0" quotePrefix="1" applyNumberFormat="1" applyFont="1" applyBorder="1" applyAlignment="1">
      <alignment horizontal="center" vertical="center"/>
    </xf>
    <xf numFmtId="178" fontId="2" fillId="0" borderId="12" xfId="1" applyNumberFormat="1" applyFont="1" applyBorder="1" applyAlignment="1">
      <alignment horizontal="center" vertical="center"/>
    </xf>
    <xf numFmtId="1" fontId="2" fillId="0" borderId="12" xfId="1" applyNumberFormat="1" applyFont="1" applyBorder="1" applyAlignment="1">
      <alignment horizontal="center" vertical="center"/>
    </xf>
    <xf numFmtId="1" fontId="2" fillId="0" borderId="12" xfId="2" applyNumberFormat="1" applyFont="1" applyBorder="1" applyAlignment="1">
      <alignment horizontal="center" vertical="center"/>
    </xf>
    <xf numFmtId="44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2" fillId="0" borderId="12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0" xfId="1" applyNumberFormat="1" applyFont="1" applyBorder="1" applyAlignment="1">
      <alignment horizontal="center" vertical="center"/>
    </xf>
    <xf numFmtId="1" fontId="2" fillId="0" borderId="0" xfId="1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2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76" fontId="23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10" fillId="0" borderId="0" xfId="1" applyNumberFormat="1" applyFont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2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178" fontId="2" fillId="0" borderId="0" xfId="1" applyNumberFormat="1" applyFont="1" applyBorder="1" applyAlignment="1">
      <alignment horizontal="center" vertical="center"/>
    </xf>
    <xf numFmtId="0" fontId="30" fillId="0" borderId="1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178" fontId="2" fillId="0" borderId="12" xfId="1" applyNumberFormat="1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176" fontId="6" fillId="0" borderId="0" xfId="1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30" fillId="0" borderId="12" xfId="0" applyFont="1" applyBorder="1" applyAlignment="1">
      <alignment horizontal="center" vertical="center"/>
    </xf>
    <xf numFmtId="1" fontId="2" fillId="0" borderId="12" xfId="1" applyNumberFormat="1" applyFont="1" applyFill="1" applyBorder="1" applyAlignment="1">
      <alignment horizontal="center" vertical="center"/>
    </xf>
    <xf numFmtId="0" fontId="31" fillId="0" borderId="10" xfId="0" applyFont="1" applyBorder="1" applyAlignment="1" applyProtection="1">
      <alignment horizontal="right" vertical="center"/>
      <protection locked="0"/>
    </xf>
    <xf numFmtId="0" fontId="7" fillId="0" borderId="12" xfId="0" applyFont="1" applyBorder="1" applyAlignment="1">
      <alignment horizontal="center" vertical="top"/>
    </xf>
    <xf numFmtId="0" fontId="32" fillId="0" borderId="12" xfId="0" applyFont="1" applyBorder="1" applyAlignment="1">
      <alignment vertical="center"/>
    </xf>
    <xf numFmtId="0" fontId="33" fillId="0" borderId="12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178" fontId="2" fillId="0" borderId="0" xfId="0" quotePrefix="1" applyNumberFormat="1" applyFont="1" applyAlignment="1">
      <alignment horizontal="center" vertical="center"/>
    </xf>
    <xf numFmtId="178" fontId="2" fillId="0" borderId="0" xfId="1" applyNumberFormat="1" applyFont="1" applyBorder="1" applyAlignment="1">
      <alignment vertical="center"/>
    </xf>
    <xf numFmtId="1" fontId="2" fillId="0" borderId="0" xfId="1" applyNumberFormat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vertical="center"/>
    </xf>
    <xf numFmtId="1" fontId="2" fillId="0" borderId="16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49" fontId="2" fillId="0" borderId="5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177" fontId="6" fillId="0" borderId="2" xfId="0" applyNumberFormat="1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0" xfId="0" applyNumberFormat="1" applyFont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49" fontId="18" fillId="0" borderId="10" xfId="0" applyNumberFormat="1" applyFont="1" applyBorder="1" applyAlignment="1" applyProtection="1">
      <alignment horizontal="left" vertical="center"/>
      <protection locked="0"/>
    </xf>
    <xf numFmtId="49" fontId="18" fillId="0" borderId="11" xfId="0" applyNumberFormat="1" applyFont="1" applyBorder="1" applyAlignment="1" applyProtection="1">
      <alignment horizontal="left" vertical="center"/>
      <protection locked="0"/>
    </xf>
    <xf numFmtId="1" fontId="2" fillId="0" borderId="12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44" fontId="2" fillId="0" borderId="12" xfId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1" fontId="2" fillId="0" borderId="17" xfId="1" applyNumberFormat="1" applyFont="1" applyBorder="1" applyAlignment="1">
      <alignment horizontal="center" vertical="center"/>
    </xf>
    <xf numFmtId="1" fontId="2" fillId="0" borderId="18" xfId="1" applyNumberFormat="1" applyFont="1" applyBorder="1" applyAlignment="1">
      <alignment horizontal="center" vertical="center"/>
    </xf>
    <xf numFmtId="1" fontId="2" fillId="0" borderId="16" xfId="1" applyNumberFormat="1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1" fontId="2" fillId="0" borderId="17" xfId="1" applyNumberFormat="1" applyFont="1" applyFill="1" applyBorder="1" applyAlignment="1">
      <alignment horizontal="center" vertical="center"/>
    </xf>
    <xf numFmtId="1" fontId="2" fillId="0" borderId="16" xfId="1" applyNumberFormat="1" applyFont="1" applyFill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178" fontId="2" fillId="0" borderId="15" xfId="0" applyNumberFormat="1" applyFont="1" applyBorder="1" applyAlignment="1">
      <alignment horizontal="center" vertical="center"/>
    </xf>
    <xf numFmtId="178" fontId="2" fillId="0" borderId="13" xfId="1" applyNumberFormat="1" applyFont="1" applyBorder="1" applyAlignment="1">
      <alignment horizontal="center" vertical="center"/>
    </xf>
    <xf numFmtId="178" fontId="2" fillId="0" borderId="14" xfId="1" applyNumberFormat="1" applyFont="1" applyBorder="1" applyAlignment="1">
      <alignment horizontal="center" vertical="center"/>
    </xf>
    <xf numFmtId="178" fontId="2" fillId="0" borderId="15" xfId="1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</cellXfs>
  <cellStyles count="3">
    <cellStyle name="Monétaire" xfId="1" builtinId="4"/>
    <cellStyle name="Normal" xfId="0" builtinId="0"/>
    <cellStyle name="Pourcentage" xfId="2" builtinId="5"/>
  </cellStyles>
  <dxfs count="2"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13855</xdr:colOff>
      <xdr:row>20</xdr:row>
      <xdr:rowOff>13854</xdr:rowOff>
    </xdr:from>
    <xdr:to>
      <xdr:col>12</xdr:col>
      <xdr:colOff>0</xdr:colOff>
      <xdr:row>21</xdr:row>
      <xdr:rowOff>-1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960DC849-1A18-657B-E181-CDE32F783D37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21</xdr:row>
      <xdr:rowOff>13854</xdr:rowOff>
    </xdr:from>
    <xdr:to>
      <xdr:col>12</xdr:col>
      <xdr:colOff>0</xdr:colOff>
      <xdr:row>22</xdr:row>
      <xdr:rowOff>-1</xdr:rowOff>
    </xdr:to>
    <xdr:cxnSp macro="">
      <xdr:nvCxnSpPr>
        <xdr:cNvPr id="12" name="Connecteur droit 11">
          <a:extLst>
            <a:ext uri="{FF2B5EF4-FFF2-40B4-BE49-F238E27FC236}">
              <a16:creationId xmlns:a16="http://schemas.microsoft.com/office/drawing/2014/main" id="{F363487C-DD8B-4CA9-A54E-30D330E1FBF2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39</xdr:row>
      <xdr:rowOff>13854</xdr:rowOff>
    </xdr:from>
    <xdr:to>
      <xdr:col>12</xdr:col>
      <xdr:colOff>0</xdr:colOff>
      <xdr:row>40</xdr:row>
      <xdr:rowOff>-1</xdr:rowOff>
    </xdr:to>
    <xdr:cxnSp macro="">
      <xdr:nvCxnSpPr>
        <xdr:cNvPr id="23" name="Connecteur droit 22">
          <a:extLst>
            <a:ext uri="{FF2B5EF4-FFF2-40B4-BE49-F238E27FC236}">
              <a16:creationId xmlns:a16="http://schemas.microsoft.com/office/drawing/2014/main" id="{6D7C696E-5CAD-4D4B-AEAC-A895A8ED86A8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40</xdr:row>
      <xdr:rowOff>13854</xdr:rowOff>
    </xdr:from>
    <xdr:to>
      <xdr:col>12</xdr:col>
      <xdr:colOff>0</xdr:colOff>
      <xdr:row>41</xdr:row>
      <xdr:rowOff>-1</xdr:rowOff>
    </xdr:to>
    <xdr:cxnSp macro="">
      <xdr:nvCxnSpPr>
        <xdr:cNvPr id="24" name="Connecteur droit 23">
          <a:extLst>
            <a:ext uri="{FF2B5EF4-FFF2-40B4-BE49-F238E27FC236}">
              <a16:creationId xmlns:a16="http://schemas.microsoft.com/office/drawing/2014/main" id="{2E728611-9BEC-4320-998F-00DEA0483379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41</xdr:row>
      <xdr:rowOff>13854</xdr:rowOff>
    </xdr:from>
    <xdr:to>
      <xdr:col>12</xdr:col>
      <xdr:colOff>0</xdr:colOff>
      <xdr:row>42</xdr:row>
      <xdr:rowOff>-1</xdr:rowOff>
    </xdr:to>
    <xdr:cxnSp macro="">
      <xdr:nvCxnSpPr>
        <xdr:cNvPr id="25" name="Connecteur droit 24">
          <a:extLst>
            <a:ext uri="{FF2B5EF4-FFF2-40B4-BE49-F238E27FC236}">
              <a16:creationId xmlns:a16="http://schemas.microsoft.com/office/drawing/2014/main" id="{C0E88594-550D-4A84-8298-2F611380EBB7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42</xdr:row>
      <xdr:rowOff>13854</xdr:rowOff>
    </xdr:from>
    <xdr:to>
      <xdr:col>12</xdr:col>
      <xdr:colOff>0</xdr:colOff>
      <xdr:row>43</xdr:row>
      <xdr:rowOff>-1</xdr:rowOff>
    </xdr:to>
    <xdr:cxnSp macro="">
      <xdr:nvCxnSpPr>
        <xdr:cNvPr id="26" name="Connecteur droit 25">
          <a:extLst>
            <a:ext uri="{FF2B5EF4-FFF2-40B4-BE49-F238E27FC236}">
              <a16:creationId xmlns:a16="http://schemas.microsoft.com/office/drawing/2014/main" id="{B5E4A371-1EA0-4A5F-AC3F-C5A914E4ED34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43</xdr:row>
      <xdr:rowOff>13854</xdr:rowOff>
    </xdr:from>
    <xdr:to>
      <xdr:col>12</xdr:col>
      <xdr:colOff>0</xdr:colOff>
      <xdr:row>44</xdr:row>
      <xdr:rowOff>-1</xdr:rowOff>
    </xdr:to>
    <xdr:cxnSp macro="">
      <xdr:nvCxnSpPr>
        <xdr:cNvPr id="27" name="Connecteur droit 26">
          <a:extLst>
            <a:ext uri="{FF2B5EF4-FFF2-40B4-BE49-F238E27FC236}">
              <a16:creationId xmlns:a16="http://schemas.microsoft.com/office/drawing/2014/main" id="{251BDF74-E68D-4405-817D-52C761F55625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44</xdr:row>
      <xdr:rowOff>13854</xdr:rowOff>
    </xdr:from>
    <xdr:to>
      <xdr:col>12</xdr:col>
      <xdr:colOff>0</xdr:colOff>
      <xdr:row>45</xdr:row>
      <xdr:rowOff>-1</xdr:rowOff>
    </xdr:to>
    <xdr:cxnSp macro="">
      <xdr:nvCxnSpPr>
        <xdr:cNvPr id="28" name="Connecteur droit 27">
          <a:extLst>
            <a:ext uri="{FF2B5EF4-FFF2-40B4-BE49-F238E27FC236}">
              <a16:creationId xmlns:a16="http://schemas.microsoft.com/office/drawing/2014/main" id="{5D744758-C0F5-4E43-85F5-0885B460E575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45</xdr:row>
      <xdr:rowOff>13854</xdr:rowOff>
    </xdr:from>
    <xdr:to>
      <xdr:col>12</xdr:col>
      <xdr:colOff>0</xdr:colOff>
      <xdr:row>46</xdr:row>
      <xdr:rowOff>-1</xdr:rowOff>
    </xdr:to>
    <xdr:cxnSp macro="">
      <xdr:nvCxnSpPr>
        <xdr:cNvPr id="29" name="Connecteur droit 28">
          <a:extLst>
            <a:ext uri="{FF2B5EF4-FFF2-40B4-BE49-F238E27FC236}">
              <a16:creationId xmlns:a16="http://schemas.microsoft.com/office/drawing/2014/main" id="{D2A3EF37-A68D-480E-8FF7-FCBF7AA489BB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46</xdr:row>
      <xdr:rowOff>13854</xdr:rowOff>
    </xdr:from>
    <xdr:to>
      <xdr:col>12</xdr:col>
      <xdr:colOff>0</xdr:colOff>
      <xdr:row>47</xdr:row>
      <xdr:rowOff>-1</xdr:rowOff>
    </xdr:to>
    <xdr:cxnSp macro="">
      <xdr:nvCxnSpPr>
        <xdr:cNvPr id="30" name="Connecteur droit 29">
          <a:extLst>
            <a:ext uri="{FF2B5EF4-FFF2-40B4-BE49-F238E27FC236}">
              <a16:creationId xmlns:a16="http://schemas.microsoft.com/office/drawing/2014/main" id="{F072F079-134A-4971-8AC6-30A25F88948E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47</xdr:row>
      <xdr:rowOff>13854</xdr:rowOff>
    </xdr:from>
    <xdr:to>
      <xdr:col>12</xdr:col>
      <xdr:colOff>0</xdr:colOff>
      <xdr:row>48</xdr:row>
      <xdr:rowOff>-1</xdr:rowOff>
    </xdr:to>
    <xdr:cxnSp macro="">
      <xdr:nvCxnSpPr>
        <xdr:cNvPr id="31" name="Connecteur droit 30">
          <a:extLst>
            <a:ext uri="{FF2B5EF4-FFF2-40B4-BE49-F238E27FC236}">
              <a16:creationId xmlns:a16="http://schemas.microsoft.com/office/drawing/2014/main" id="{67343AAE-3CED-4E0D-B1DD-910AF28F3647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48</xdr:row>
      <xdr:rowOff>13854</xdr:rowOff>
    </xdr:from>
    <xdr:to>
      <xdr:col>12</xdr:col>
      <xdr:colOff>0</xdr:colOff>
      <xdr:row>49</xdr:row>
      <xdr:rowOff>-1</xdr:rowOff>
    </xdr:to>
    <xdr:cxnSp macro="">
      <xdr:nvCxnSpPr>
        <xdr:cNvPr id="32" name="Connecteur droit 31">
          <a:extLst>
            <a:ext uri="{FF2B5EF4-FFF2-40B4-BE49-F238E27FC236}">
              <a16:creationId xmlns:a16="http://schemas.microsoft.com/office/drawing/2014/main" id="{43CC670B-D403-4510-BA43-CF83EF67879C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49</xdr:row>
      <xdr:rowOff>13854</xdr:rowOff>
    </xdr:from>
    <xdr:to>
      <xdr:col>12</xdr:col>
      <xdr:colOff>0</xdr:colOff>
      <xdr:row>50</xdr:row>
      <xdr:rowOff>-1</xdr:rowOff>
    </xdr:to>
    <xdr:cxnSp macro="">
      <xdr:nvCxnSpPr>
        <xdr:cNvPr id="33" name="Connecteur droit 32">
          <a:extLst>
            <a:ext uri="{FF2B5EF4-FFF2-40B4-BE49-F238E27FC236}">
              <a16:creationId xmlns:a16="http://schemas.microsoft.com/office/drawing/2014/main" id="{BAD22087-9C22-4813-BDF5-1C1B5E5343DB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50</xdr:row>
      <xdr:rowOff>13854</xdr:rowOff>
    </xdr:from>
    <xdr:to>
      <xdr:col>12</xdr:col>
      <xdr:colOff>0</xdr:colOff>
      <xdr:row>51</xdr:row>
      <xdr:rowOff>-1</xdr:rowOff>
    </xdr:to>
    <xdr:cxnSp macro="">
      <xdr:nvCxnSpPr>
        <xdr:cNvPr id="34" name="Connecteur droit 33">
          <a:extLst>
            <a:ext uri="{FF2B5EF4-FFF2-40B4-BE49-F238E27FC236}">
              <a16:creationId xmlns:a16="http://schemas.microsoft.com/office/drawing/2014/main" id="{F5501F91-7760-4301-9758-067A44B2EC6D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51</xdr:row>
      <xdr:rowOff>13854</xdr:rowOff>
    </xdr:from>
    <xdr:to>
      <xdr:col>12</xdr:col>
      <xdr:colOff>0</xdr:colOff>
      <xdr:row>52</xdr:row>
      <xdr:rowOff>-1</xdr:rowOff>
    </xdr:to>
    <xdr:cxnSp macro="">
      <xdr:nvCxnSpPr>
        <xdr:cNvPr id="35" name="Connecteur droit 34">
          <a:extLst>
            <a:ext uri="{FF2B5EF4-FFF2-40B4-BE49-F238E27FC236}">
              <a16:creationId xmlns:a16="http://schemas.microsoft.com/office/drawing/2014/main" id="{EEE30B9B-D0EB-4B48-9147-D6AA5714B4D6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52</xdr:row>
      <xdr:rowOff>13854</xdr:rowOff>
    </xdr:from>
    <xdr:to>
      <xdr:col>12</xdr:col>
      <xdr:colOff>0</xdr:colOff>
      <xdr:row>53</xdr:row>
      <xdr:rowOff>-1</xdr:rowOff>
    </xdr:to>
    <xdr:cxnSp macro="">
      <xdr:nvCxnSpPr>
        <xdr:cNvPr id="37" name="Connecteur droit 36">
          <a:extLst>
            <a:ext uri="{FF2B5EF4-FFF2-40B4-BE49-F238E27FC236}">
              <a16:creationId xmlns:a16="http://schemas.microsoft.com/office/drawing/2014/main" id="{ED7DFE92-0176-4650-8F90-E8BA0EDF91A1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53</xdr:row>
      <xdr:rowOff>13854</xdr:rowOff>
    </xdr:from>
    <xdr:to>
      <xdr:col>12</xdr:col>
      <xdr:colOff>0</xdr:colOff>
      <xdr:row>54</xdr:row>
      <xdr:rowOff>-1</xdr:rowOff>
    </xdr:to>
    <xdr:cxnSp macro="">
      <xdr:nvCxnSpPr>
        <xdr:cNvPr id="39" name="Connecteur droit 38">
          <a:extLst>
            <a:ext uri="{FF2B5EF4-FFF2-40B4-BE49-F238E27FC236}">
              <a16:creationId xmlns:a16="http://schemas.microsoft.com/office/drawing/2014/main" id="{EA61539C-2EFC-454D-A352-70DF4BCD8AA3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54</xdr:row>
      <xdr:rowOff>13854</xdr:rowOff>
    </xdr:from>
    <xdr:to>
      <xdr:col>12</xdr:col>
      <xdr:colOff>0</xdr:colOff>
      <xdr:row>55</xdr:row>
      <xdr:rowOff>-1</xdr:rowOff>
    </xdr:to>
    <xdr:cxnSp macro="">
      <xdr:nvCxnSpPr>
        <xdr:cNvPr id="41" name="Connecteur droit 40">
          <a:extLst>
            <a:ext uri="{FF2B5EF4-FFF2-40B4-BE49-F238E27FC236}">
              <a16:creationId xmlns:a16="http://schemas.microsoft.com/office/drawing/2014/main" id="{179B78F0-4CD3-47B3-856D-AD5438C2EBBB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55</xdr:row>
      <xdr:rowOff>13854</xdr:rowOff>
    </xdr:from>
    <xdr:to>
      <xdr:col>12</xdr:col>
      <xdr:colOff>0</xdr:colOff>
      <xdr:row>56</xdr:row>
      <xdr:rowOff>-1</xdr:rowOff>
    </xdr:to>
    <xdr:cxnSp macro="">
      <xdr:nvCxnSpPr>
        <xdr:cNvPr id="43" name="Connecteur droit 42">
          <a:extLst>
            <a:ext uri="{FF2B5EF4-FFF2-40B4-BE49-F238E27FC236}">
              <a16:creationId xmlns:a16="http://schemas.microsoft.com/office/drawing/2014/main" id="{394B2360-3AA3-4687-A523-931018D727D7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56</xdr:row>
      <xdr:rowOff>13854</xdr:rowOff>
    </xdr:from>
    <xdr:to>
      <xdr:col>12</xdr:col>
      <xdr:colOff>0</xdr:colOff>
      <xdr:row>57</xdr:row>
      <xdr:rowOff>-1</xdr:rowOff>
    </xdr:to>
    <xdr:cxnSp macro="">
      <xdr:nvCxnSpPr>
        <xdr:cNvPr id="48" name="Connecteur droit 47">
          <a:extLst>
            <a:ext uri="{FF2B5EF4-FFF2-40B4-BE49-F238E27FC236}">
              <a16:creationId xmlns:a16="http://schemas.microsoft.com/office/drawing/2014/main" id="{7BEDD32A-2DB4-4DC3-B234-3A3C0A4A43D8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57</xdr:row>
      <xdr:rowOff>13854</xdr:rowOff>
    </xdr:from>
    <xdr:to>
      <xdr:col>12</xdr:col>
      <xdr:colOff>0</xdr:colOff>
      <xdr:row>58</xdr:row>
      <xdr:rowOff>-1</xdr:rowOff>
    </xdr:to>
    <xdr:cxnSp macro="">
      <xdr:nvCxnSpPr>
        <xdr:cNvPr id="49" name="Connecteur droit 48">
          <a:extLst>
            <a:ext uri="{FF2B5EF4-FFF2-40B4-BE49-F238E27FC236}">
              <a16:creationId xmlns:a16="http://schemas.microsoft.com/office/drawing/2014/main" id="{5AFF9478-9634-47CB-923E-915B1E7022FF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58</xdr:row>
      <xdr:rowOff>13854</xdr:rowOff>
    </xdr:from>
    <xdr:to>
      <xdr:col>12</xdr:col>
      <xdr:colOff>0</xdr:colOff>
      <xdr:row>59</xdr:row>
      <xdr:rowOff>-1</xdr:rowOff>
    </xdr:to>
    <xdr:cxnSp macro="">
      <xdr:nvCxnSpPr>
        <xdr:cNvPr id="50" name="Connecteur droit 49">
          <a:extLst>
            <a:ext uri="{FF2B5EF4-FFF2-40B4-BE49-F238E27FC236}">
              <a16:creationId xmlns:a16="http://schemas.microsoft.com/office/drawing/2014/main" id="{4D311F11-5DE0-43C8-A655-41AE1C6E1676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59</xdr:row>
      <xdr:rowOff>0</xdr:rowOff>
    </xdr:from>
    <xdr:to>
      <xdr:col>11</xdr:col>
      <xdr:colOff>540327</xdr:colOff>
      <xdr:row>59</xdr:row>
      <xdr:rowOff>332509</xdr:rowOff>
    </xdr:to>
    <xdr:cxnSp macro="">
      <xdr:nvCxnSpPr>
        <xdr:cNvPr id="51" name="Connecteur droit 50">
          <a:extLst>
            <a:ext uri="{FF2B5EF4-FFF2-40B4-BE49-F238E27FC236}">
              <a16:creationId xmlns:a16="http://schemas.microsoft.com/office/drawing/2014/main" id="{9434F8C8-B560-4515-A67D-AB071637D968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540327</xdr:colOff>
      <xdr:row>60</xdr:row>
      <xdr:rowOff>332509</xdr:rowOff>
    </xdr:to>
    <xdr:cxnSp macro="">
      <xdr:nvCxnSpPr>
        <xdr:cNvPr id="56" name="Connecteur droit 55">
          <a:extLst>
            <a:ext uri="{FF2B5EF4-FFF2-40B4-BE49-F238E27FC236}">
              <a16:creationId xmlns:a16="http://schemas.microsoft.com/office/drawing/2014/main" id="{484C7625-BB67-4E8C-85C0-24111AAB7783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540327</xdr:colOff>
      <xdr:row>61</xdr:row>
      <xdr:rowOff>332509</xdr:rowOff>
    </xdr:to>
    <xdr:cxnSp macro="">
      <xdr:nvCxnSpPr>
        <xdr:cNvPr id="57" name="Connecteur droit 56">
          <a:extLst>
            <a:ext uri="{FF2B5EF4-FFF2-40B4-BE49-F238E27FC236}">
              <a16:creationId xmlns:a16="http://schemas.microsoft.com/office/drawing/2014/main" id="{E29D91DD-62ED-4871-BF21-AE75C6620E3E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540327</xdr:colOff>
      <xdr:row>62</xdr:row>
      <xdr:rowOff>332509</xdr:rowOff>
    </xdr:to>
    <xdr:cxnSp macro="">
      <xdr:nvCxnSpPr>
        <xdr:cNvPr id="58" name="Connecteur droit 57">
          <a:extLst>
            <a:ext uri="{FF2B5EF4-FFF2-40B4-BE49-F238E27FC236}">
              <a16:creationId xmlns:a16="http://schemas.microsoft.com/office/drawing/2014/main" id="{20BD52FA-48A9-4DE6-A0E0-E2CA4D99B01B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540327</xdr:colOff>
      <xdr:row>63</xdr:row>
      <xdr:rowOff>332509</xdr:rowOff>
    </xdr:to>
    <xdr:cxnSp macro="">
      <xdr:nvCxnSpPr>
        <xdr:cNvPr id="59" name="Connecteur droit 58">
          <a:extLst>
            <a:ext uri="{FF2B5EF4-FFF2-40B4-BE49-F238E27FC236}">
              <a16:creationId xmlns:a16="http://schemas.microsoft.com/office/drawing/2014/main" id="{65A6A7F9-0640-4DF0-AC19-C7C26B4EF20F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74</xdr:row>
      <xdr:rowOff>0</xdr:rowOff>
    </xdr:from>
    <xdr:to>
      <xdr:col>11</xdr:col>
      <xdr:colOff>540327</xdr:colOff>
      <xdr:row>74</xdr:row>
      <xdr:rowOff>332509</xdr:rowOff>
    </xdr:to>
    <xdr:cxnSp macro="">
      <xdr:nvCxnSpPr>
        <xdr:cNvPr id="60" name="Connecteur droit 59">
          <a:extLst>
            <a:ext uri="{FF2B5EF4-FFF2-40B4-BE49-F238E27FC236}">
              <a16:creationId xmlns:a16="http://schemas.microsoft.com/office/drawing/2014/main" id="{EC690C65-FDBD-4382-888A-68F3F7F43856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75</xdr:row>
      <xdr:rowOff>0</xdr:rowOff>
    </xdr:from>
    <xdr:to>
      <xdr:col>11</xdr:col>
      <xdr:colOff>540327</xdr:colOff>
      <xdr:row>75</xdr:row>
      <xdr:rowOff>332509</xdr:rowOff>
    </xdr:to>
    <xdr:cxnSp macro="">
      <xdr:nvCxnSpPr>
        <xdr:cNvPr id="61" name="Connecteur droit 60">
          <a:extLst>
            <a:ext uri="{FF2B5EF4-FFF2-40B4-BE49-F238E27FC236}">
              <a16:creationId xmlns:a16="http://schemas.microsoft.com/office/drawing/2014/main" id="{DA76A09D-78A4-411C-8D2C-3799843A7E4D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540327</xdr:colOff>
      <xdr:row>76</xdr:row>
      <xdr:rowOff>332509</xdr:rowOff>
    </xdr:to>
    <xdr:cxnSp macro="">
      <xdr:nvCxnSpPr>
        <xdr:cNvPr id="62" name="Connecteur droit 61">
          <a:extLst>
            <a:ext uri="{FF2B5EF4-FFF2-40B4-BE49-F238E27FC236}">
              <a16:creationId xmlns:a16="http://schemas.microsoft.com/office/drawing/2014/main" id="{4DB9BE21-E383-44D3-8388-DD2F869F0AC7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77</xdr:row>
      <xdr:rowOff>0</xdr:rowOff>
    </xdr:from>
    <xdr:to>
      <xdr:col>11</xdr:col>
      <xdr:colOff>540327</xdr:colOff>
      <xdr:row>77</xdr:row>
      <xdr:rowOff>332509</xdr:rowOff>
    </xdr:to>
    <xdr:cxnSp macro="">
      <xdr:nvCxnSpPr>
        <xdr:cNvPr id="63" name="Connecteur droit 62">
          <a:extLst>
            <a:ext uri="{FF2B5EF4-FFF2-40B4-BE49-F238E27FC236}">
              <a16:creationId xmlns:a16="http://schemas.microsoft.com/office/drawing/2014/main" id="{1F4D428A-8577-49E6-AEF1-9159C223B53A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78</xdr:row>
      <xdr:rowOff>0</xdr:rowOff>
    </xdr:from>
    <xdr:to>
      <xdr:col>11</xdr:col>
      <xdr:colOff>540327</xdr:colOff>
      <xdr:row>78</xdr:row>
      <xdr:rowOff>332509</xdr:rowOff>
    </xdr:to>
    <xdr:cxnSp macro="">
      <xdr:nvCxnSpPr>
        <xdr:cNvPr id="64" name="Connecteur droit 63">
          <a:extLst>
            <a:ext uri="{FF2B5EF4-FFF2-40B4-BE49-F238E27FC236}">
              <a16:creationId xmlns:a16="http://schemas.microsoft.com/office/drawing/2014/main" id="{65C12C4E-34F0-43E7-BCC6-3DC13602C36E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79</xdr:row>
      <xdr:rowOff>0</xdr:rowOff>
    </xdr:from>
    <xdr:to>
      <xdr:col>11</xdr:col>
      <xdr:colOff>540327</xdr:colOff>
      <xdr:row>79</xdr:row>
      <xdr:rowOff>332509</xdr:rowOff>
    </xdr:to>
    <xdr:cxnSp macro="">
      <xdr:nvCxnSpPr>
        <xdr:cNvPr id="65" name="Connecteur droit 64">
          <a:extLst>
            <a:ext uri="{FF2B5EF4-FFF2-40B4-BE49-F238E27FC236}">
              <a16:creationId xmlns:a16="http://schemas.microsoft.com/office/drawing/2014/main" id="{5414F70F-857E-432D-BB17-64DE97FE63A5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80</xdr:row>
      <xdr:rowOff>0</xdr:rowOff>
    </xdr:from>
    <xdr:to>
      <xdr:col>11</xdr:col>
      <xdr:colOff>540327</xdr:colOff>
      <xdr:row>80</xdr:row>
      <xdr:rowOff>332509</xdr:rowOff>
    </xdr:to>
    <xdr:cxnSp macro="">
      <xdr:nvCxnSpPr>
        <xdr:cNvPr id="66" name="Connecteur droit 65">
          <a:extLst>
            <a:ext uri="{FF2B5EF4-FFF2-40B4-BE49-F238E27FC236}">
              <a16:creationId xmlns:a16="http://schemas.microsoft.com/office/drawing/2014/main" id="{291C99C5-A11B-426D-AAB2-A1F824FDEE1C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81</xdr:row>
      <xdr:rowOff>0</xdr:rowOff>
    </xdr:from>
    <xdr:to>
      <xdr:col>11</xdr:col>
      <xdr:colOff>540327</xdr:colOff>
      <xdr:row>81</xdr:row>
      <xdr:rowOff>332509</xdr:rowOff>
    </xdr:to>
    <xdr:cxnSp macro="">
      <xdr:nvCxnSpPr>
        <xdr:cNvPr id="67" name="Connecteur droit 66">
          <a:extLst>
            <a:ext uri="{FF2B5EF4-FFF2-40B4-BE49-F238E27FC236}">
              <a16:creationId xmlns:a16="http://schemas.microsoft.com/office/drawing/2014/main" id="{1F78C075-4AE8-40E8-856E-1B6B01E8451F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82</xdr:row>
      <xdr:rowOff>0</xdr:rowOff>
    </xdr:from>
    <xdr:to>
      <xdr:col>11</xdr:col>
      <xdr:colOff>540327</xdr:colOff>
      <xdr:row>82</xdr:row>
      <xdr:rowOff>332509</xdr:rowOff>
    </xdr:to>
    <xdr:cxnSp macro="">
      <xdr:nvCxnSpPr>
        <xdr:cNvPr id="68" name="Connecteur droit 67">
          <a:extLst>
            <a:ext uri="{FF2B5EF4-FFF2-40B4-BE49-F238E27FC236}">
              <a16:creationId xmlns:a16="http://schemas.microsoft.com/office/drawing/2014/main" id="{B8965FCB-8453-479C-8812-9B07B96BC1F0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83</xdr:row>
      <xdr:rowOff>0</xdr:rowOff>
    </xdr:from>
    <xdr:to>
      <xdr:col>11</xdr:col>
      <xdr:colOff>540327</xdr:colOff>
      <xdr:row>83</xdr:row>
      <xdr:rowOff>332509</xdr:rowOff>
    </xdr:to>
    <xdr:cxnSp macro="">
      <xdr:nvCxnSpPr>
        <xdr:cNvPr id="69" name="Connecteur droit 68">
          <a:extLst>
            <a:ext uri="{FF2B5EF4-FFF2-40B4-BE49-F238E27FC236}">
              <a16:creationId xmlns:a16="http://schemas.microsoft.com/office/drawing/2014/main" id="{54782A18-AED5-4863-9D92-265229640AED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84</xdr:row>
      <xdr:rowOff>0</xdr:rowOff>
    </xdr:from>
    <xdr:to>
      <xdr:col>11</xdr:col>
      <xdr:colOff>540327</xdr:colOff>
      <xdr:row>84</xdr:row>
      <xdr:rowOff>332509</xdr:rowOff>
    </xdr:to>
    <xdr:cxnSp macro="">
      <xdr:nvCxnSpPr>
        <xdr:cNvPr id="70" name="Connecteur droit 69">
          <a:extLst>
            <a:ext uri="{FF2B5EF4-FFF2-40B4-BE49-F238E27FC236}">
              <a16:creationId xmlns:a16="http://schemas.microsoft.com/office/drawing/2014/main" id="{1F68BC5F-D3CE-41BE-9080-0179EBFB6465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85</xdr:row>
      <xdr:rowOff>0</xdr:rowOff>
    </xdr:from>
    <xdr:to>
      <xdr:col>11</xdr:col>
      <xdr:colOff>540327</xdr:colOff>
      <xdr:row>85</xdr:row>
      <xdr:rowOff>332509</xdr:rowOff>
    </xdr:to>
    <xdr:cxnSp macro="">
      <xdr:nvCxnSpPr>
        <xdr:cNvPr id="71" name="Connecteur droit 70">
          <a:extLst>
            <a:ext uri="{FF2B5EF4-FFF2-40B4-BE49-F238E27FC236}">
              <a16:creationId xmlns:a16="http://schemas.microsoft.com/office/drawing/2014/main" id="{09FBDF2B-5B3D-474B-AA1D-0F0BC33BEBAC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86</xdr:row>
      <xdr:rowOff>0</xdr:rowOff>
    </xdr:from>
    <xdr:to>
      <xdr:col>11</xdr:col>
      <xdr:colOff>540327</xdr:colOff>
      <xdr:row>86</xdr:row>
      <xdr:rowOff>332509</xdr:rowOff>
    </xdr:to>
    <xdr:cxnSp macro="">
      <xdr:nvCxnSpPr>
        <xdr:cNvPr id="72" name="Connecteur droit 71">
          <a:extLst>
            <a:ext uri="{FF2B5EF4-FFF2-40B4-BE49-F238E27FC236}">
              <a16:creationId xmlns:a16="http://schemas.microsoft.com/office/drawing/2014/main" id="{36394EE6-1623-4AD9-987A-CFA56A9F7372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505691</xdr:colOff>
      <xdr:row>18</xdr:row>
      <xdr:rowOff>332509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id="{0C1B610E-6E27-4669-B8F1-2ED59B5311E4}"/>
            </a:ext>
          </a:extLst>
        </xdr:cNvPr>
        <xdr:cNvCxnSpPr/>
      </xdr:nvCxnSpPr>
      <xdr:spPr>
        <a:xfrm flipV="1">
          <a:off x="11487727" y="4791364"/>
          <a:ext cx="505691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505691</xdr:colOff>
      <xdr:row>19</xdr:row>
      <xdr:rowOff>332509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AC19C4D5-E9B2-4DBA-9846-C2166FCAEBC9}"/>
            </a:ext>
          </a:extLst>
        </xdr:cNvPr>
        <xdr:cNvCxnSpPr/>
      </xdr:nvCxnSpPr>
      <xdr:spPr>
        <a:xfrm flipV="1">
          <a:off x="11487727" y="5137727"/>
          <a:ext cx="505691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514927</xdr:colOff>
      <xdr:row>64</xdr:row>
      <xdr:rowOff>332509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DAF95F95-97AC-4412-B298-0315FE55E718}"/>
            </a:ext>
          </a:extLst>
        </xdr:cNvPr>
        <xdr:cNvCxnSpPr/>
      </xdr:nvCxnSpPr>
      <xdr:spPr>
        <a:xfrm flipV="1">
          <a:off x="11487727" y="20724091"/>
          <a:ext cx="5149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514927</xdr:colOff>
      <xdr:row>65</xdr:row>
      <xdr:rowOff>332509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8529F5BC-7B41-4783-B1F5-0C90A3E1CA9D}"/>
            </a:ext>
          </a:extLst>
        </xdr:cNvPr>
        <xdr:cNvCxnSpPr/>
      </xdr:nvCxnSpPr>
      <xdr:spPr>
        <a:xfrm flipV="1">
          <a:off x="11487727" y="21070455"/>
          <a:ext cx="5149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66</xdr:row>
      <xdr:rowOff>0</xdr:rowOff>
    </xdr:from>
    <xdr:to>
      <xdr:col>11</xdr:col>
      <xdr:colOff>514927</xdr:colOff>
      <xdr:row>66</xdr:row>
      <xdr:rowOff>332509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C55ED9BE-60CE-4044-9692-0AFB429FDBA3}"/>
            </a:ext>
          </a:extLst>
        </xdr:cNvPr>
        <xdr:cNvCxnSpPr/>
      </xdr:nvCxnSpPr>
      <xdr:spPr>
        <a:xfrm flipV="1">
          <a:off x="11487727" y="21416818"/>
          <a:ext cx="5149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72</xdr:row>
      <xdr:rowOff>0</xdr:rowOff>
    </xdr:from>
    <xdr:to>
      <xdr:col>11</xdr:col>
      <xdr:colOff>514927</xdr:colOff>
      <xdr:row>72</xdr:row>
      <xdr:rowOff>332509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E2DBB21B-213F-464F-A67F-CFC9B2CA02D6}"/>
            </a:ext>
          </a:extLst>
        </xdr:cNvPr>
        <xdr:cNvCxnSpPr/>
      </xdr:nvCxnSpPr>
      <xdr:spPr>
        <a:xfrm flipV="1">
          <a:off x="11487727" y="23495000"/>
          <a:ext cx="5149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73</xdr:row>
      <xdr:rowOff>0</xdr:rowOff>
    </xdr:from>
    <xdr:to>
      <xdr:col>11</xdr:col>
      <xdr:colOff>514927</xdr:colOff>
      <xdr:row>73</xdr:row>
      <xdr:rowOff>332509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C6181834-3E07-4836-9BD9-50CEA0EED66E}"/>
            </a:ext>
          </a:extLst>
        </xdr:cNvPr>
        <xdr:cNvCxnSpPr/>
      </xdr:nvCxnSpPr>
      <xdr:spPr>
        <a:xfrm flipV="1">
          <a:off x="11487727" y="23841364"/>
          <a:ext cx="5149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EF8C-4F01-4975-9B37-23C5EB76A1D2}">
  <sheetPr>
    <pageSetUpPr fitToPage="1"/>
  </sheetPr>
  <dimension ref="A1:T143"/>
  <sheetViews>
    <sheetView showGridLines="0" tabSelected="1" view="pageBreakPreview" zoomScale="55" zoomScaleNormal="55" zoomScaleSheetLayoutView="55" zoomScalePageLayoutView="70" workbookViewId="0">
      <selection activeCell="O1" sqref="O1"/>
    </sheetView>
  </sheetViews>
  <sheetFormatPr baseColWidth="10" defaultColWidth="8.796875" defaultRowHeight="19.8" customHeight="1"/>
  <cols>
    <col min="1" max="1" width="16.69921875" style="41" customWidth="1"/>
    <col min="2" max="2" width="5.19921875" style="41" customWidth="1"/>
    <col min="3" max="3" width="12.19921875" style="41" customWidth="1"/>
    <col min="4" max="4" width="41.796875" style="41" customWidth="1"/>
    <col min="5" max="5" width="30.5" style="41" customWidth="1"/>
    <col min="6" max="6" width="12.19921875" style="49" customWidth="1"/>
    <col min="7" max="7" width="16.19921875" style="49" customWidth="1"/>
    <col min="8" max="13" width="7.296875" style="41" customWidth="1"/>
    <col min="14" max="14" width="18.5" style="41" customWidth="1"/>
    <col min="15" max="15" width="8.796875" style="18" customWidth="1"/>
    <col min="16" max="18" width="8.796875" customWidth="1"/>
    <col min="21" max="16384" width="8.796875" style="18"/>
  </cols>
  <sheetData>
    <row r="1" spans="1:20" s="7" customFormat="1" ht="23.4">
      <c r="A1" s="1" t="s">
        <v>0</v>
      </c>
      <c r="B1" s="2" t="s">
        <v>1</v>
      </c>
      <c r="C1" s="3"/>
      <c r="D1" s="4"/>
      <c r="E1" s="5"/>
      <c r="F1" s="6"/>
      <c r="G1" s="122" t="s">
        <v>2</v>
      </c>
      <c r="H1" s="123"/>
      <c r="I1" s="115"/>
      <c r="J1" s="116"/>
      <c r="K1" s="116"/>
      <c r="L1" s="116"/>
      <c r="M1" s="116"/>
      <c r="N1" s="117"/>
      <c r="P1" s="8"/>
      <c r="Q1" s="8"/>
      <c r="R1" s="8"/>
      <c r="S1" s="8"/>
      <c r="T1" s="8"/>
    </row>
    <row r="2" spans="1:20" s="7" customFormat="1" ht="23.4">
      <c r="A2" s="1" t="s">
        <v>3</v>
      </c>
      <c r="B2" s="2" t="s">
        <v>113</v>
      </c>
      <c r="C2" s="3"/>
      <c r="D2" s="4"/>
      <c r="E2" s="9"/>
      <c r="F2" s="10"/>
      <c r="G2" s="124"/>
      <c r="H2" s="125"/>
      <c r="I2" s="118"/>
      <c r="J2" s="118"/>
      <c r="K2" s="118"/>
      <c r="L2" s="118"/>
      <c r="M2" s="118"/>
      <c r="N2" s="119"/>
      <c r="P2" s="8"/>
      <c r="Q2" s="8"/>
      <c r="R2" s="8"/>
      <c r="S2" s="8"/>
      <c r="T2" s="8"/>
    </row>
    <row r="3" spans="1:20" s="7" customFormat="1" ht="23.4">
      <c r="A3" s="1" t="s">
        <v>4</v>
      </c>
      <c r="B3" s="2" t="s">
        <v>114</v>
      </c>
      <c r="C3" s="3"/>
      <c r="D3" s="4"/>
      <c r="E3" s="5"/>
      <c r="F3" s="95"/>
      <c r="G3" s="96"/>
      <c r="H3" s="126"/>
      <c r="I3" s="126"/>
      <c r="J3" s="126"/>
      <c r="K3" s="126"/>
      <c r="L3" s="126"/>
      <c r="M3" s="126"/>
      <c r="N3" s="127"/>
      <c r="P3" s="8"/>
      <c r="Q3" s="8"/>
      <c r="R3" s="8"/>
      <c r="S3" s="8"/>
      <c r="T3" s="8"/>
    </row>
    <row r="4" spans="1:20" s="7" customFormat="1" ht="23.4">
      <c r="A4" s="1" t="s">
        <v>103</v>
      </c>
      <c r="B4" s="2"/>
      <c r="C4" s="3"/>
      <c r="D4" s="4"/>
      <c r="E4" s="5"/>
      <c r="F4" s="6"/>
      <c r="G4" s="93" t="s">
        <v>5</v>
      </c>
      <c r="H4" s="128"/>
      <c r="I4" s="128"/>
      <c r="J4" s="128"/>
      <c r="K4" s="128"/>
      <c r="L4" s="128"/>
      <c r="M4" s="128"/>
      <c r="N4" s="129"/>
      <c r="P4" s="8"/>
      <c r="Q4" s="8"/>
      <c r="R4" s="8"/>
      <c r="S4" s="8"/>
      <c r="T4" s="8"/>
    </row>
    <row r="5" spans="1:20" s="7" customFormat="1" ht="24" thickBot="1">
      <c r="A5" s="1" t="s">
        <v>115</v>
      </c>
      <c r="B5" s="2"/>
      <c r="C5" s="4"/>
      <c r="D5" s="4"/>
      <c r="E5" s="5"/>
      <c r="F5" s="6"/>
      <c r="G5" s="94"/>
      <c r="H5" s="130"/>
      <c r="I5" s="130"/>
      <c r="J5" s="130"/>
      <c r="K5" s="130"/>
      <c r="L5" s="130"/>
      <c r="M5" s="130"/>
      <c r="N5" s="131"/>
      <c r="P5" s="8"/>
      <c r="Q5" s="8"/>
      <c r="R5" s="8"/>
      <c r="S5" s="8"/>
      <c r="T5" s="8"/>
    </row>
    <row r="6" spans="1:20" ht="9.4499999999999993" customHeight="1" thickBot="1">
      <c r="A6" s="11"/>
      <c r="B6" s="11"/>
      <c r="C6" s="11"/>
      <c r="D6" s="12"/>
      <c r="E6" s="13"/>
      <c r="F6" s="14"/>
      <c r="G6" s="15"/>
      <c r="H6" s="16"/>
      <c r="I6" s="16"/>
      <c r="J6" s="16"/>
      <c r="K6" s="16"/>
      <c r="L6" s="16"/>
      <c r="M6" s="16"/>
      <c r="N6" s="16"/>
      <c r="O6" s="17"/>
    </row>
    <row r="7" spans="1:20" s="27" customFormat="1" ht="24" customHeight="1">
      <c r="A7" s="19" t="s">
        <v>6</v>
      </c>
      <c r="B7" s="20"/>
      <c r="C7" s="20"/>
      <c r="D7" s="20"/>
      <c r="E7" s="21"/>
      <c r="F7" s="22"/>
      <c r="G7" s="23" t="s">
        <v>7</v>
      </c>
      <c r="H7" s="20"/>
      <c r="I7" s="20"/>
      <c r="J7" s="20"/>
      <c r="K7" s="20"/>
      <c r="L7" s="20"/>
      <c r="M7" s="20"/>
      <c r="N7" s="24"/>
      <c r="O7" s="25"/>
      <c r="P7" s="26"/>
      <c r="Q7" s="26"/>
      <c r="R7" s="26"/>
      <c r="S7" s="26"/>
      <c r="T7" s="26"/>
    </row>
    <row r="8" spans="1:20" s="27" customFormat="1" ht="24.6" customHeight="1">
      <c r="A8" s="28" t="s">
        <v>8</v>
      </c>
      <c r="B8" s="112"/>
      <c r="C8" s="112"/>
      <c r="D8" s="112"/>
      <c r="E8" s="112"/>
      <c r="F8" s="112"/>
      <c r="G8" s="29" t="s">
        <v>8</v>
      </c>
      <c r="H8" s="120"/>
      <c r="I8" s="120"/>
      <c r="J8" s="120"/>
      <c r="K8" s="120"/>
      <c r="L8" s="120"/>
      <c r="M8" s="120"/>
      <c r="N8" s="121"/>
      <c r="P8" s="26"/>
      <c r="Q8" s="26"/>
      <c r="R8" s="26"/>
      <c r="S8" s="26"/>
      <c r="T8" s="26"/>
    </row>
    <row r="9" spans="1:20" s="27" customFormat="1" ht="22.8" customHeight="1">
      <c r="A9" s="30" t="s">
        <v>9</v>
      </c>
      <c r="B9" s="110"/>
      <c r="C9" s="110"/>
      <c r="D9" s="110"/>
      <c r="E9" s="110"/>
      <c r="F9" s="110"/>
      <c r="G9" s="31" t="s">
        <v>9</v>
      </c>
      <c r="H9" s="110"/>
      <c r="I9" s="110"/>
      <c r="J9" s="110"/>
      <c r="K9" s="110"/>
      <c r="L9" s="110"/>
      <c r="M9" s="110"/>
      <c r="N9" s="111"/>
      <c r="P9" s="26"/>
      <c r="Q9" s="26"/>
      <c r="R9" s="26"/>
      <c r="S9" s="26"/>
      <c r="T9" s="26"/>
    </row>
    <row r="10" spans="1:20" s="27" customFormat="1" ht="19.2" customHeight="1">
      <c r="A10" s="32"/>
      <c r="B10" s="110"/>
      <c r="C10" s="110"/>
      <c r="D10" s="110"/>
      <c r="E10" s="110"/>
      <c r="F10" s="110"/>
      <c r="G10" s="31"/>
      <c r="H10" s="110"/>
      <c r="I10" s="110"/>
      <c r="J10" s="110"/>
      <c r="K10" s="110"/>
      <c r="L10" s="110"/>
      <c r="M10" s="110"/>
      <c r="N10" s="111"/>
      <c r="P10" s="26"/>
      <c r="Q10" s="26"/>
      <c r="R10" s="26"/>
      <c r="S10" s="26"/>
      <c r="T10" s="26"/>
    </row>
    <row r="11" spans="1:20" s="27" customFormat="1" ht="22.2" customHeight="1">
      <c r="A11" s="28" t="s">
        <v>10</v>
      </c>
      <c r="B11" s="112"/>
      <c r="C11" s="112"/>
      <c r="D11" s="112"/>
      <c r="E11" s="112"/>
      <c r="F11" s="112"/>
      <c r="G11" s="31" t="s">
        <v>11</v>
      </c>
      <c r="H11" s="113"/>
      <c r="I11" s="113"/>
      <c r="J11" s="113"/>
      <c r="K11" s="113"/>
      <c r="L11" s="113"/>
      <c r="M11" s="113"/>
      <c r="N11" s="114"/>
      <c r="P11" s="26"/>
      <c r="Q11" s="26"/>
      <c r="R11" s="26"/>
      <c r="S11" s="26"/>
      <c r="T11" s="26"/>
    </row>
    <row r="12" spans="1:20" s="27" customFormat="1" ht="24" customHeight="1">
      <c r="A12" s="28" t="s">
        <v>11</v>
      </c>
      <c r="B12" s="112"/>
      <c r="C12" s="112"/>
      <c r="D12" s="112"/>
      <c r="E12" s="112"/>
      <c r="F12" s="112"/>
      <c r="G12" s="31" t="s">
        <v>12</v>
      </c>
      <c r="H12" s="113"/>
      <c r="I12" s="113"/>
      <c r="J12" s="113"/>
      <c r="K12" s="113"/>
      <c r="L12" s="113"/>
      <c r="M12" s="113"/>
      <c r="N12" s="114"/>
      <c r="P12" s="26"/>
      <c r="Q12" s="26"/>
      <c r="R12" s="26"/>
      <c r="S12" s="26"/>
      <c r="T12" s="26"/>
    </row>
    <row r="13" spans="1:20" s="27" customFormat="1" ht="27" thickBot="1">
      <c r="A13" s="33" t="s">
        <v>12</v>
      </c>
      <c r="B13" s="139"/>
      <c r="C13" s="139"/>
      <c r="D13" s="139"/>
      <c r="E13" s="139"/>
      <c r="F13" s="139"/>
      <c r="G13" s="34" t="s">
        <v>13</v>
      </c>
      <c r="H13" s="140"/>
      <c r="I13" s="140"/>
      <c r="J13" s="35"/>
      <c r="K13" s="100" t="s">
        <v>14</v>
      </c>
      <c r="L13" s="141"/>
      <c r="M13" s="141"/>
      <c r="N13" s="142"/>
      <c r="P13" s="26"/>
      <c r="Q13" s="26"/>
      <c r="R13" s="26"/>
      <c r="S13" s="26"/>
      <c r="T13" s="26"/>
    </row>
    <row r="14" spans="1:20" ht="13.8" customHeight="1">
      <c r="A14" s="36"/>
      <c r="B14" s="36"/>
      <c r="C14" s="37"/>
      <c r="D14" s="37"/>
      <c r="E14" s="37"/>
      <c r="F14" s="38"/>
      <c r="G14" s="39"/>
      <c r="H14" s="40"/>
      <c r="I14" s="40"/>
      <c r="J14" s="40"/>
      <c r="K14" s="40"/>
      <c r="L14" s="40"/>
      <c r="M14" s="40"/>
      <c r="N14" s="40"/>
    </row>
    <row r="15" spans="1:20" ht="22.2" customHeight="1">
      <c r="E15" s="42"/>
      <c r="F15" s="1" t="s">
        <v>15</v>
      </c>
      <c r="G15" s="41"/>
      <c r="H15" s="40"/>
      <c r="I15" s="40"/>
      <c r="J15" s="43"/>
      <c r="K15" s="40"/>
      <c r="L15" s="44" t="s">
        <v>16</v>
      </c>
      <c r="M15" s="143">
        <f>SUM(M19:M116)</f>
        <v>0</v>
      </c>
      <c r="N15" s="143"/>
      <c r="O15"/>
      <c r="T15" s="18"/>
    </row>
    <row r="16" spans="1:20" ht="21.6" customHeight="1">
      <c r="E16" s="46"/>
      <c r="F16" s="144" t="s">
        <v>17</v>
      </c>
      <c r="G16" s="144"/>
      <c r="H16" s="144"/>
      <c r="I16" s="144"/>
      <c r="J16" s="144"/>
      <c r="K16" s="47"/>
      <c r="L16" s="44" t="s">
        <v>18</v>
      </c>
      <c r="M16" s="145">
        <f>SUM(N19:N116)</f>
        <v>0</v>
      </c>
      <c r="N16" s="145"/>
      <c r="O16"/>
      <c r="T16" s="18"/>
    </row>
    <row r="17" spans="1:20" ht="10.8" customHeight="1">
      <c r="A17" s="48"/>
      <c r="B17" s="48"/>
      <c r="I17" s="11"/>
      <c r="J17" s="48"/>
      <c r="K17" s="46"/>
      <c r="L17" s="46"/>
      <c r="M17" s="46"/>
      <c r="N17" s="48"/>
    </row>
    <row r="18" spans="1:20" s="7" customFormat="1" ht="36.450000000000003" customHeight="1">
      <c r="A18" s="50" t="s">
        <v>19</v>
      </c>
      <c r="B18" s="50" t="s">
        <v>20</v>
      </c>
      <c r="C18" s="50" t="s">
        <v>21</v>
      </c>
      <c r="D18" s="50" t="s">
        <v>22</v>
      </c>
      <c r="E18" s="50" t="s">
        <v>23</v>
      </c>
      <c r="F18" s="51" t="s">
        <v>24</v>
      </c>
      <c r="G18" s="52" t="s">
        <v>25</v>
      </c>
      <c r="H18" s="101" t="s">
        <v>26</v>
      </c>
      <c r="I18" s="101" t="s">
        <v>27</v>
      </c>
      <c r="J18" s="101" t="s">
        <v>28</v>
      </c>
      <c r="K18" s="101" t="s">
        <v>29</v>
      </c>
      <c r="L18" s="101" t="s">
        <v>30</v>
      </c>
      <c r="M18" s="101" t="s">
        <v>31</v>
      </c>
      <c r="N18" s="50" t="s">
        <v>32</v>
      </c>
      <c r="P18" s="8"/>
      <c r="Q18" s="8"/>
      <c r="R18" s="8"/>
      <c r="S18" s="8"/>
      <c r="T18" s="8"/>
    </row>
    <row r="19" spans="1:20" s="7" customFormat="1" ht="27" customHeight="1">
      <c r="A19" s="136" t="s">
        <v>33</v>
      </c>
      <c r="B19" s="53">
        <v>1</v>
      </c>
      <c r="C19" s="98" t="s">
        <v>105</v>
      </c>
      <c r="D19" s="54" t="s">
        <v>116</v>
      </c>
      <c r="E19" s="60" t="s">
        <v>117</v>
      </c>
      <c r="F19" s="55">
        <v>780</v>
      </c>
      <c r="G19" s="56">
        <f>F19*2.7</f>
        <v>2106</v>
      </c>
      <c r="H19" s="57"/>
      <c r="I19" s="45"/>
      <c r="J19" s="45"/>
      <c r="K19" s="45"/>
      <c r="L19" s="45"/>
      <c r="M19" s="58">
        <f>SUM(H19:L19)</f>
        <v>0</v>
      </c>
      <c r="N19" s="59">
        <f>M19*F19</f>
        <v>0</v>
      </c>
      <c r="P19" s="8"/>
      <c r="Q19" s="8"/>
      <c r="R19" s="8"/>
      <c r="S19" s="8"/>
      <c r="T19" s="8"/>
    </row>
    <row r="20" spans="1:20" s="7" customFormat="1" ht="27" customHeight="1">
      <c r="A20" s="137"/>
      <c r="B20" s="53">
        <v>1</v>
      </c>
      <c r="C20" s="98" t="s">
        <v>105</v>
      </c>
      <c r="D20" s="54" t="s">
        <v>116</v>
      </c>
      <c r="E20" s="54" t="s">
        <v>118</v>
      </c>
      <c r="F20" s="55">
        <v>780</v>
      </c>
      <c r="G20" s="56">
        <f>F20*2.7</f>
        <v>2106</v>
      </c>
      <c r="H20" s="57"/>
      <c r="I20" s="45"/>
      <c r="J20" s="45"/>
      <c r="K20" s="45"/>
      <c r="L20" s="45"/>
      <c r="M20" s="58">
        <f t="shared" ref="M20:M24" si="0">SUM(H20:L20)</f>
        <v>0</v>
      </c>
      <c r="N20" s="59">
        <f t="shared" ref="N20:N24" si="1">M20*F20</f>
        <v>0</v>
      </c>
      <c r="P20" s="8"/>
      <c r="Q20" s="8"/>
      <c r="R20" s="8"/>
      <c r="S20" s="8"/>
      <c r="T20" s="8"/>
    </row>
    <row r="21" spans="1:20" s="7" customFormat="1" ht="27" customHeight="1">
      <c r="A21" s="137"/>
      <c r="B21" s="53">
        <v>2</v>
      </c>
      <c r="C21" s="98" t="s">
        <v>105</v>
      </c>
      <c r="D21" s="102" t="s">
        <v>119</v>
      </c>
      <c r="E21" s="60" t="s">
        <v>117</v>
      </c>
      <c r="F21" s="55">
        <v>960</v>
      </c>
      <c r="G21" s="56">
        <f t="shared" ref="G21:G98" si="2">F21*2.7</f>
        <v>2592</v>
      </c>
      <c r="H21" s="57"/>
      <c r="I21" s="45"/>
      <c r="J21" s="45"/>
      <c r="K21" s="45"/>
      <c r="L21" s="45"/>
      <c r="M21" s="58">
        <f t="shared" si="0"/>
        <v>0</v>
      </c>
      <c r="N21" s="59">
        <f t="shared" si="1"/>
        <v>0</v>
      </c>
      <c r="P21" s="8"/>
      <c r="Q21" s="8"/>
      <c r="R21" s="8"/>
      <c r="S21" s="8"/>
      <c r="T21" s="8"/>
    </row>
    <row r="22" spans="1:20" s="7" customFormat="1" ht="27" customHeight="1">
      <c r="A22" s="137"/>
      <c r="B22" s="53">
        <v>2</v>
      </c>
      <c r="C22" s="98" t="s">
        <v>105</v>
      </c>
      <c r="D22" s="102" t="s">
        <v>119</v>
      </c>
      <c r="E22" s="54" t="s">
        <v>118</v>
      </c>
      <c r="F22" s="55">
        <v>960</v>
      </c>
      <c r="G22" s="56">
        <f t="shared" si="2"/>
        <v>2592</v>
      </c>
      <c r="H22" s="57"/>
      <c r="I22" s="45"/>
      <c r="J22" s="45"/>
      <c r="K22" s="45"/>
      <c r="L22" s="45"/>
      <c r="M22" s="58">
        <f t="shared" si="0"/>
        <v>0</v>
      </c>
      <c r="N22" s="59">
        <f t="shared" si="1"/>
        <v>0</v>
      </c>
      <c r="P22" s="8"/>
      <c r="Q22" s="8"/>
      <c r="R22" s="8"/>
      <c r="S22" s="8"/>
      <c r="T22" s="8"/>
    </row>
    <row r="23" spans="1:20" s="7" customFormat="1" ht="27" customHeight="1">
      <c r="A23" s="137"/>
      <c r="B23" s="53">
        <v>3</v>
      </c>
      <c r="C23" s="98" t="s">
        <v>101</v>
      </c>
      <c r="D23" s="54" t="s">
        <v>120</v>
      </c>
      <c r="E23" s="60" t="s">
        <v>117</v>
      </c>
      <c r="F23" s="55">
        <v>730</v>
      </c>
      <c r="G23" s="56">
        <f t="shared" si="2"/>
        <v>1971.0000000000002</v>
      </c>
      <c r="H23" s="57"/>
      <c r="I23" s="45"/>
      <c r="J23" s="45"/>
      <c r="K23" s="45"/>
      <c r="L23" s="45"/>
      <c r="M23" s="58">
        <f t="shared" ref="M23" si="3">SUM(H23:L23)</f>
        <v>0</v>
      </c>
      <c r="N23" s="59">
        <f t="shared" ref="N23" si="4">M23*F23</f>
        <v>0</v>
      </c>
      <c r="P23" s="8"/>
      <c r="Q23" s="8"/>
      <c r="R23" s="8"/>
      <c r="S23" s="8"/>
      <c r="T23" s="8"/>
    </row>
    <row r="24" spans="1:20" s="7" customFormat="1" ht="27" customHeight="1">
      <c r="A24" s="137"/>
      <c r="B24" s="86">
        <v>3</v>
      </c>
      <c r="C24" s="98" t="s">
        <v>101</v>
      </c>
      <c r="D24" s="54" t="s">
        <v>120</v>
      </c>
      <c r="E24" s="54" t="s">
        <v>118</v>
      </c>
      <c r="F24" s="55">
        <v>730</v>
      </c>
      <c r="G24" s="56">
        <f t="shared" si="2"/>
        <v>1971.0000000000002</v>
      </c>
      <c r="H24" s="57"/>
      <c r="I24" s="45"/>
      <c r="J24" s="45"/>
      <c r="K24" s="45"/>
      <c r="L24" s="45"/>
      <c r="M24" s="58">
        <f t="shared" si="0"/>
        <v>0</v>
      </c>
      <c r="N24" s="59">
        <f t="shared" si="1"/>
        <v>0</v>
      </c>
      <c r="P24" s="8"/>
      <c r="Q24" s="8"/>
      <c r="R24" s="8"/>
      <c r="S24" s="8"/>
      <c r="T24" s="8"/>
    </row>
    <row r="25" spans="1:20" s="7" customFormat="1" ht="27" customHeight="1">
      <c r="A25" s="137"/>
      <c r="B25" s="86">
        <v>4</v>
      </c>
      <c r="C25" s="98" t="s">
        <v>101</v>
      </c>
      <c r="D25" s="54" t="s">
        <v>121</v>
      </c>
      <c r="E25" s="54" t="s">
        <v>122</v>
      </c>
      <c r="F25" s="55">
        <v>480</v>
      </c>
      <c r="G25" s="56">
        <f t="shared" si="2"/>
        <v>1296</v>
      </c>
      <c r="H25" s="57"/>
      <c r="I25" s="45"/>
      <c r="J25" s="45"/>
      <c r="K25" s="45"/>
      <c r="L25" s="45"/>
      <c r="M25" s="58">
        <f t="shared" ref="M25:M85" si="5">SUM(H25:L25)</f>
        <v>0</v>
      </c>
      <c r="N25" s="59">
        <f t="shared" ref="N25:N85" si="6">M25*F25</f>
        <v>0</v>
      </c>
      <c r="P25" s="8"/>
      <c r="Q25" s="8"/>
      <c r="R25" s="8"/>
      <c r="S25" s="8"/>
      <c r="T25" s="8"/>
    </row>
    <row r="26" spans="1:20" s="7" customFormat="1" ht="27" customHeight="1">
      <c r="A26" s="137"/>
      <c r="B26" s="86">
        <v>4</v>
      </c>
      <c r="C26" s="98" t="s">
        <v>101</v>
      </c>
      <c r="D26" s="54" t="s">
        <v>121</v>
      </c>
      <c r="E26" s="60" t="s">
        <v>123</v>
      </c>
      <c r="F26" s="55">
        <v>480</v>
      </c>
      <c r="G26" s="56">
        <f t="shared" si="2"/>
        <v>1296</v>
      </c>
      <c r="H26" s="57"/>
      <c r="I26" s="45"/>
      <c r="J26" s="45"/>
      <c r="K26" s="45"/>
      <c r="L26" s="45"/>
      <c r="M26" s="58">
        <f t="shared" si="5"/>
        <v>0</v>
      </c>
      <c r="N26" s="59">
        <f t="shared" si="6"/>
        <v>0</v>
      </c>
      <c r="P26" s="8"/>
      <c r="Q26" s="8"/>
      <c r="R26" s="8"/>
      <c r="S26" s="8"/>
      <c r="T26" s="8"/>
    </row>
    <row r="27" spans="1:20" s="7" customFormat="1" ht="27" customHeight="1">
      <c r="A27" s="137"/>
      <c r="B27" s="86">
        <v>4</v>
      </c>
      <c r="C27" s="98" t="s">
        <v>101</v>
      </c>
      <c r="D27" s="54" t="s">
        <v>121</v>
      </c>
      <c r="E27" s="54" t="s">
        <v>124</v>
      </c>
      <c r="F27" s="55">
        <v>480</v>
      </c>
      <c r="G27" s="56">
        <f t="shared" si="2"/>
        <v>1296</v>
      </c>
      <c r="H27" s="57"/>
      <c r="I27" s="45"/>
      <c r="J27" s="45"/>
      <c r="K27" s="45"/>
      <c r="L27" s="45"/>
      <c r="M27" s="58">
        <f t="shared" si="5"/>
        <v>0</v>
      </c>
      <c r="N27" s="59">
        <f t="shared" si="6"/>
        <v>0</v>
      </c>
      <c r="P27" s="8"/>
      <c r="Q27" s="8"/>
      <c r="R27" s="8"/>
      <c r="S27" s="8"/>
      <c r="T27" s="8"/>
    </row>
    <row r="28" spans="1:20" s="7" customFormat="1" ht="27" customHeight="1">
      <c r="A28" s="137"/>
      <c r="B28" s="53">
        <v>5</v>
      </c>
      <c r="C28" s="98" t="s">
        <v>101</v>
      </c>
      <c r="D28" s="54" t="s">
        <v>125</v>
      </c>
      <c r="E28" s="54" t="s">
        <v>122</v>
      </c>
      <c r="F28" s="55">
        <v>365</v>
      </c>
      <c r="G28" s="56">
        <f t="shared" si="2"/>
        <v>985.50000000000011</v>
      </c>
      <c r="H28" s="57"/>
      <c r="I28" s="45"/>
      <c r="J28" s="45"/>
      <c r="K28" s="45"/>
      <c r="L28" s="45"/>
      <c r="M28" s="58">
        <f t="shared" si="5"/>
        <v>0</v>
      </c>
      <c r="N28" s="59">
        <f t="shared" si="6"/>
        <v>0</v>
      </c>
      <c r="P28" s="8"/>
      <c r="Q28" s="8"/>
      <c r="R28" s="8"/>
      <c r="S28" s="8"/>
      <c r="T28" s="8"/>
    </row>
    <row r="29" spans="1:20" s="7" customFormat="1" ht="27" customHeight="1">
      <c r="A29" s="137"/>
      <c r="B29" s="53">
        <v>5</v>
      </c>
      <c r="C29" s="98" t="s">
        <v>101</v>
      </c>
      <c r="D29" s="54" t="s">
        <v>125</v>
      </c>
      <c r="E29" s="60" t="s">
        <v>123</v>
      </c>
      <c r="F29" s="55">
        <v>365</v>
      </c>
      <c r="G29" s="56">
        <f t="shared" si="2"/>
        <v>985.50000000000011</v>
      </c>
      <c r="H29" s="57"/>
      <c r="I29" s="45"/>
      <c r="J29" s="45"/>
      <c r="K29" s="45"/>
      <c r="L29" s="57"/>
      <c r="M29" s="58">
        <f t="shared" si="5"/>
        <v>0</v>
      </c>
      <c r="N29" s="59">
        <f t="shared" si="6"/>
        <v>0</v>
      </c>
      <c r="P29" s="8"/>
      <c r="Q29" s="8"/>
      <c r="R29" s="8"/>
      <c r="S29" s="8"/>
      <c r="T29" s="8"/>
    </row>
    <row r="30" spans="1:20" s="7" customFormat="1" ht="27" customHeight="1">
      <c r="A30" s="138"/>
      <c r="B30" s="53">
        <v>5</v>
      </c>
      <c r="C30" s="98" t="s">
        <v>101</v>
      </c>
      <c r="D30" s="54" t="s">
        <v>125</v>
      </c>
      <c r="E30" s="54" t="s">
        <v>124</v>
      </c>
      <c r="F30" s="55">
        <v>365</v>
      </c>
      <c r="G30" s="56">
        <f t="shared" si="2"/>
        <v>985.50000000000011</v>
      </c>
      <c r="H30" s="57"/>
      <c r="I30" s="45"/>
      <c r="J30" s="45"/>
      <c r="K30" s="45"/>
      <c r="L30" s="57"/>
      <c r="M30" s="58">
        <f t="shared" si="5"/>
        <v>0</v>
      </c>
      <c r="N30" s="59">
        <f t="shared" si="6"/>
        <v>0</v>
      </c>
      <c r="P30" s="8"/>
      <c r="Q30" s="8"/>
      <c r="R30" s="8"/>
      <c r="S30" s="8"/>
      <c r="T30" s="8"/>
    </row>
    <row r="31" spans="1:20" s="7" customFormat="1" ht="27" customHeight="1">
      <c r="A31" s="136" t="s">
        <v>102</v>
      </c>
      <c r="B31" s="53">
        <v>6</v>
      </c>
      <c r="C31" s="98" t="s">
        <v>105</v>
      </c>
      <c r="D31" s="54" t="s">
        <v>126</v>
      </c>
      <c r="E31" s="54" t="s">
        <v>127</v>
      </c>
      <c r="F31" s="55">
        <v>450</v>
      </c>
      <c r="G31" s="56">
        <f t="shared" si="2"/>
        <v>1215</v>
      </c>
      <c r="H31" s="57"/>
      <c r="I31" s="45"/>
      <c r="J31" s="45"/>
      <c r="K31" s="45"/>
      <c r="L31" s="57"/>
      <c r="M31" s="58">
        <f t="shared" si="5"/>
        <v>0</v>
      </c>
      <c r="N31" s="59">
        <f t="shared" si="6"/>
        <v>0</v>
      </c>
      <c r="P31" s="8"/>
      <c r="Q31" s="8"/>
      <c r="R31" s="8"/>
      <c r="S31" s="8"/>
      <c r="T31" s="8"/>
    </row>
    <row r="32" spans="1:20" s="7" customFormat="1" ht="27" customHeight="1">
      <c r="A32" s="137"/>
      <c r="B32" s="53">
        <v>7</v>
      </c>
      <c r="C32" s="98" t="s">
        <v>105</v>
      </c>
      <c r="D32" s="54" t="s">
        <v>128</v>
      </c>
      <c r="E32" s="54" t="s">
        <v>129</v>
      </c>
      <c r="F32" s="55">
        <v>430</v>
      </c>
      <c r="G32" s="56">
        <f t="shared" si="2"/>
        <v>1161</v>
      </c>
      <c r="H32" s="57"/>
      <c r="I32" s="45"/>
      <c r="J32" s="45"/>
      <c r="K32" s="45"/>
      <c r="L32" s="45"/>
      <c r="M32" s="58">
        <f t="shared" si="5"/>
        <v>0</v>
      </c>
      <c r="N32" s="59">
        <f t="shared" si="6"/>
        <v>0</v>
      </c>
      <c r="P32" s="8"/>
      <c r="Q32" s="8"/>
      <c r="R32" s="8"/>
      <c r="S32" s="8"/>
      <c r="T32" s="8"/>
    </row>
    <row r="33" spans="1:20" s="7" customFormat="1" ht="27" customHeight="1">
      <c r="A33" s="137"/>
      <c r="B33" s="53">
        <v>7</v>
      </c>
      <c r="C33" s="98" t="s">
        <v>105</v>
      </c>
      <c r="D33" s="54" t="s">
        <v>128</v>
      </c>
      <c r="E33" s="60" t="s">
        <v>130</v>
      </c>
      <c r="F33" s="55">
        <v>430</v>
      </c>
      <c r="G33" s="56">
        <f t="shared" si="2"/>
        <v>1161</v>
      </c>
      <c r="H33" s="57"/>
      <c r="I33" s="45"/>
      <c r="J33" s="45"/>
      <c r="K33" s="45"/>
      <c r="L33" s="45"/>
      <c r="M33" s="58">
        <f t="shared" si="5"/>
        <v>0</v>
      </c>
      <c r="N33" s="59">
        <f t="shared" si="6"/>
        <v>0</v>
      </c>
      <c r="P33" s="8"/>
      <c r="Q33" s="8"/>
      <c r="R33" s="8"/>
      <c r="S33" s="8"/>
      <c r="T33" s="8"/>
    </row>
    <row r="34" spans="1:20" s="7" customFormat="1" ht="27" customHeight="1">
      <c r="A34" s="137"/>
      <c r="B34" s="53">
        <v>8</v>
      </c>
      <c r="C34" s="98" t="s">
        <v>105</v>
      </c>
      <c r="D34" s="54" t="s">
        <v>131</v>
      </c>
      <c r="E34" s="54" t="s">
        <v>118</v>
      </c>
      <c r="F34" s="55">
        <v>410</v>
      </c>
      <c r="G34" s="56">
        <f t="shared" si="2"/>
        <v>1107</v>
      </c>
      <c r="H34" s="57"/>
      <c r="I34" s="45"/>
      <c r="J34" s="45"/>
      <c r="K34" s="45"/>
      <c r="L34" s="45"/>
      <c r="M34" s="58">
        <f t="shared" si="5"/>
        <v>0</v>
      </c>
      <c r="N34" s="59">
        <f t="shared" si="6"/>
        <v>0</v>
      </c>
      <c r="P34" s="8"/>
      <c r="Q34" s="8"/>
      <c r="R34" s="8"/>
      <c r="S34" s="8"/>
      <c r="T34" s="8"/>
    </row>
    <row r="35" spans="1:20" s="7" customFormat="1" ht="27" customHeight="1">
      <c r="A35" s="137"/>
      <c r="B35" s="53">
        <v>8</v>
      </c>
      <c r="C35" s="98" t="s">
        <v>105</v>
      </c>
      <c r="D35" s="54" t="s">
        <v>131</v>
      </c>
      <c r="E35" s="54" t="s">
        <v>132</v>
      </c>
      <c r="F35" s="55">
        <v>410</v>
      </c>
      <c r="G35" s="56">
        <f t="shared" si="2"/>
        <v>1107</v>
      </c>
      <c r="H35" s="57"/>
      <c r="I35" s="45"/>
      <c r="J35" s="45"/>
      <c r="K35" s="45"/>
      <c r="L35" s="45"/>
      <c r="M35" s="58">
        <f t="shared" si="5"/>
        <v>0</v>
      </c>
      <c r="N35" s="59">
        <f t="shared" si="6"/>
        <v>0</v>
      </c>
      <c r="P35" s="8"/>
      <c r="Q35" s="8"/>
      <c r="R35" s="8"/>
      <c r="S35" s="8"/>
      <c r="T35" s="8"/>
    </row>
    <row r="36" spans="1:20" s="7" customFormat="1" ht="27" customHeight="1">
      <c r="A36" s="137"/>
      <c r="B36" s="53">
        <v>9</v>
      </c>
      <c r="C36" s="98" t="s">
        <v>101</v>
      </c>
      <c r="D36" s="54" t="s">
        <v>133</v>
      </c>
      <c r="E36" s="54" t="s">
        <v>118</v>
      </c>
      <c r="F36" s="55">
        <v>410</v>
      </c>
      <c r="G36" s="56">
        <f t="shared" si="2"/>
        <v>1107</v>
      </c>
      <c r="H36" s="57"/>
      <c r="I36" s="45"/>
      <c r="J36" s="45"/>
      <c r="K36" s="45"/>
      <c r="L36" s="45"/>
      <c r="M36" s="58">
        <f t="shared" si="5"/>
        <v>0</v>
      </c>
      <c r="N36" s="59">
        <f t="shared" si="6"/>
        <v>0</v>
      </c>
      <c r="P36" s="8"/>
      <c r="Q36" s="8"/>
      <c r="R36" s="8"/>
      <c r="S36" s="8"/>
      <c r="T36" s="8"/>
    </row>
    <row r="37" spans="1:20" s="7" customFormat="1" ht="27" customHeight="1">
      <c r="A37" s="137"/>
      <c r="B37" s="53">
        <v>9</v>
      </c>
      <c r="C37" s="98" t="s">
        <v>101</v>
      </c>
      <c r="D37" s="54" t="s">
        <v>133</v>
      </c>
      <c r="E37" s="54" t="s">
        <v>132</v>
      </c>
      <c r="F37" s="55">
        <v>410</v>
      </c>
      <c r="G37" s="56">
        <f t="shared" si="2"/>
        <v>1107</v>
      </c>
      <c r="H37" s="57"/>
      <c r="I37" s="45"/>
      <c r="J37" s="45"/>
      <c r="K37" s="45"/>
      <c r="L37" s="45"/>
      <c r="M37" s="58">
        <f t="shared" si="5"/>
        <v>0</v>
      </c>
      <c r="N37" s="59">
        <f t="shared" si="6"/>
        <v>0</v>
      </c>
      <c r="P37" s="8"/>
      <c r="Q37" s="8"/>
      <c r="R37" s="8"/>
      <c r="S37" s="8"/>
      <c r="T37" s="8"/>
    </row>
    <row r="38" spans="1:20" s="7" customFormat="1" ht="27" customHeight="1">
      <c r="A38" s="137"/>
      <c r="B38" s="53">
        <v>10</v>
      </c>
      <c r="C38" s="98" t="s">
        <v>101</v>
      </c>
      <c r="D38" s="54" t="s">
        <v>134</v>
      </c>
      <c r="E38" s="54" t="s">
        <v>118</v>
      </c>
      <c r="F38" s="55">
        <v>490</v>
      </c>
      <c r="G38" s="56">
        <f t="shared" si="2"/>
        <v>1323</v>
      </c>
      <c r="H38" s="57"/>
      <c r="I38" s="45"/>
      <c r="J38" s="45"/>
      <c r="K38" s="45"/>
      <c r="L38" s="45"/>
      <c r="M38" s="58">
        <f t="shared" si="5"/>
        <v>0</v>
      </c>
      <c r="N38" s="59">
        <f t="shared" si="6"/>
        <v>0</v>
      </c>
      <c r="P38" s="8"/>
      <c r="Q38" s="8"/>
      <c r="R38" s="8"/>
      <c r="S38" s="8"/>
      <c r="T38" s="8"/>
    </row>
    <row r="39" spans="1:20" s="7" customFormat="1" ht="27" customHeight="1">
      <c r="A39" s="138"/>
      <c r="B39" s="53">
        <v>10</v>
      </c>
      <c r="C39" s="98" t="s">
        <v>101</v>
      </c>
      <c r="D39" s="54" t="s">
        <v>134</v>
      </c>
      <c r="E39" s="54" t="s">
        <v>132</v>
      </c>
      <c r="F39" s="55">
        <v>490</v>
      </c>
      <c r="G39" s="56">
        <f t="shared" si="2"/>
        <v>1323</v>
      </c>
      <c r="H39" s="57"/>
      <c r="I39" s="45"/>
      <c r="J39" s="45"/>
      <c r="K39" s="45"/>
      <c r="L39" s="45"/>
      <c r="M39" s="58">
        <f t="shared" si="5"/>
        <v>0</v>
      </c>
      <c r="N39" s="59">
        <f t="shared" si="6"/>
        <v>0</v>
      </c>
      <c r="P39" s="8"/>
      <c r="Q39" s="8"/>
      <c r="R39" s="8"/>
      <c r="S39" s="8"/>
      <c r="T39" s="8"/>
    </row>
    <row r="40" spans="1:20" s="7" customFormat="1" ht="27" customHeight="1">
      <c r="A40" s="136" t="s">
        <v>104</v>
      </c>
      <c r="B40" s="53">
        <v>11</v>
      </c>
      <c r="C40" s="98" t="s">
        <v>105</v>
      </c>
      <c r="D40" s="61" t="s">
        <v>135</v>
      </c>
      <c r="E40" s="54" t="s">
        <v>127</v>
      </c>
      <c r="F40" s="55">
        <v>315</v>
      </c>
      <c r="G40" s="56">
        <f t="shared" si="2"/>
        <v>850.5</v>
      </c>
      <c r="H40" s="57"/>
      <c r="I40" s="45"/>
      <c r="J40" s="45"/>
      <c r="K40" s="45"/>
      <c r="L40" s="45"/>
      <c r="M40" s="58">
        <f t="shared" si="5"/>
        <v>0</v>
      </c>
      <c r="N40" s="59">
        <f t="shared" si="6"/>
        <v>0</v>
      </c>
      <c r="P40" s="8"/>
      <c r="Q40" s="8"/>
      <c r="R40" s="8"/>
      <c r="S40" s="8"/>
      <c r="T40" s="8"/>
    </row>
    <row r="41" spans="1:20" s="7" customFormat="1" ht="27" customHeight="1">
      <c r="A41" s="137"/>
      <c r="B41" s="53">
        <v>12</v>
      </c>
      <c r="C41" s="98" t="s">
        <v>105</v>
      </c>
      <c r="D41" s="61" t="s">
        <v>136</v>
      </c>
      <c r="E41" s="54" t="s">
        <v>118</v>
      </c>
      <c r="F41" s="55">
        <v>355</v>
      </c>
      <c r="G41" s="56">
        <f t="shared" si="2"/>
        <v>958.50000000000011</v>
      </c>
      <c r="H41" s="57"/>
      <c r="I41" s="45"/>
      <c r="J41" s="45"/>
      <c r="K41" s="45"/>
      <c r="L41" s="45"/>
      <c r="M41" s="58">
        <f t="shared" si="5"/>
        <v>0</v>
      </c>
      <c r="N41" s="59">
        <f t="shared" si="6"/>
        <v>0</v>
      </c>
      <c r="P41" s="8"/>
      <c r="Q41" s="8"/>
      <c r="R41" s="8"/>
      <c r="S41" s="8"/>
      <c r="T41" s="8"/>
    </row>
    <row r="42" spans="1:20" s="7" customFormat="1" ht="27" customHeight="1">
      <c r="A42" s="137"/>
      <c r="B42" s="53">
        <v>12</v>
      </c>
      <c r="C42" s="98" t="s">
        <v>105</v>
      </c>
      <c r="D42" s="61" t="s">
        <v>136</v>
      </c>
      <c r="E42" s="54" t="s">
        <v>132</v>
      </c>
      <c r="F42" s="55">
        <v>355</v>
      </c>
      <c r="G42" s="56">
        <f t="shared" si="2"/>
        <v>958.50000000000011</v>
      </c>
      <c r="H42" s="57"/>
      <c r="I42" s="45"/>
      <c r="J42" s="45"/>
      <c r="K42" s="45"/>
      <c r="L42" s="45"/>
      <c r="M42" s="58">
        <f t="shared" si="5"/>
        <v>0</v>
      </c>
      <c r="N42" s="59">
        <f t="shared" si="6"/>
        <v>0</v>
      </c>
      <c r="P42" s="8"/>
      <c r="Q42" s="8"/>
      <c r="R42" s="8"/>
      <c r="S42" s="8"/>
      <c r="T42" s="8"/>
    </row>
    <row r="43" spans="1:20" s="7" customFormat="1" ht="27" customHeight="1">
      <c r="A43" s="136" t="s">
        <v>34</v>
      </c>
      <c r="B43" s="53">
        <v>13</v>
      </c>
      <c r="C43" s="98" t="s">
        <v>105</v>
      </c>
      <c r="D43" s="54" t="s">
        <v>137</v>
      </c>
      <c r="E43" s="54" t="s">
        <v>118</v>
      </c>
      <c r="F43" s="55">
        <v>460</v>
      </c>
      <c r="G43" s="56">
        <f t="shared" si="2"/>
        <v>1242</v>
      </c>
      <c r="H43" s="57"/>
      <c r="I43" s="45"/>
      <c r="J43" s="45"/>
      <c r="K43" s="45"/>
      <c r="L43" s="45"/>
      <c r="M43" s="58">
        <f t="shared" si="5"/>
        <v>0</v>
      </c>
      <c r="N43" s="59">
        <f t="shared" si="6"/>
        <v>0</v>
      </c>
      <c r="P43" s="8"/>
      <c r="Q43" s="8"/>
      <c r="R43" s="8"/>
      <c r="S43" s="8"/>
      <c r="T43" s="8"/>
    </row>
    <row r="44" spans="1:20" s="7" customFormat="1" ht="27" customHeight="1">
      <c r="A44" s="137"/>
      <c r="B44" s="53">
        <v>13</v>
      </c>
      <c r="C44" s="98" t="s">
        <v>105</v>
      </c>
      <c r="D44" s="54" t="s">
        <v>137</v>
      </c>
      <c r="E44" s="54" t="s">
        <v>132</v>
      </c>
      <c r="F44" s="55">
        <v>460</v>
      </c>
      <c r="G44" s="56">
        <f t="shared" si="2"/>
        <v>1242</v>
      </c>
      <c r="H44" s="57"/>
      <c r="I44" s="45"/>
      <c r="J44" s="45"/>
      <c r="K44" s="45"/>
      <c r="L44" s="45"/>
      <c r="M44" s="58">
        <f t="shared" si="5"/>
        <v>0</v>
      </c>
      <c r="N44" s="59">
        <f t="shared" si="6"/>
        <v>0</v>
      </c>
      <c r="P44" s="8"/>
      <c r="Q44" s="8"/>
      <c r="R44" s="8"/>
      <c r="S44" s="8"/>
      <c r="T44" s="8"/>
    </row>
    <row r="45" spans="1:20" s="7" customFormat="1" ht="27" customHeight="1">
      <c r="A45" s="137"/>
      <c r="B45" s="53">
        <v>14</v>
      </c>
      <c r="C45" s="98" t="s">
        <v>105</v>
      </c>
      <c r="D45" s="97" t="s">
        <v>138</v>
      </c>
      <c r="E45" s="54" t="s">
        <v>118</v>
      </c>
      <c r="F45" s="55">
        <v>420</v>
      </c>
      <c r="G45" s="56">
        <f t="shared" si="2"/>
        <v>1134</v>
      </c>
      <c r="H45" s="57"/>
      <c r="I45" s="45"/>
      <c r="J45" s="45"/>
      <c r="K45" s="45"/>
      <c r="L45" s="45"/>
      <c r="M45" s="58">
        <f t="shared" si="5"/>
        <v>0</v>
      </c>
      <c r="N45" s="59">
        <f t="shared" si="6"/>
        <v>0</v>
      </c>
      <c r="P45" s="8"/>
      <c r="Q45" s="8"/>
      <c r="R45" s="8"/>
      <c r="S45" s="8"/>
      <c r="T45" s="8"/>
    </row>
    <row r="46" spans="1:20" s="7" customFormat="1" ht="27" customHeight="1">
      <c r="A46" s="137"/>
      <c r="B46" s="53">
        <v>14</v>
      </c>
      <c r="C46" s="98" t="s">
        <v>105</v>
      </c>
      <c r="D46" s="97" t="s">
        <v>138</v>
      </c>
      <c r="E46" s="54" t="s">
        <v>132</v>
      </c>
      <c r="F46" s="55">
        <v>420</v>
      </c>
      <c r="G46" s="56">
        <f t="shared" si="2"/>
        <v>1134</v>
      </c>
      <c r="H46" s="57"/>
      <c r="I46" s="45"/>
      <c r="J46" s="45"/>
      <c r="K46" s="45"/>
      <c r="L46" s="45"/>
      <c r="M46" s="58">
        <f t="shared" si="5"/>
        <v>0</v>
      </c>
      <c r="N46" s="59">
        <f t="shared" si="6"/>
        <v>0</v>
      </c>
      <c r="P46" s="8"/>
      <c r="Q46" s="8"/>
      <c r="R46" s="8"/>
      <c r="S46" s="8"/>
      <c r="T46" s="8"/>
    </row>
    <row r="47" spans="1:20" s="7" customFormat="1" ht="27" customHeight="1">
      <c r="A47" s="137"/>
      <c r="B47" s="53">
        <v>15</v>
      </c>
      <c r="C47" s="98" t="s">
        <v>105</v>
      </c>
      <c r="D47" s="97" t="s">
        <v>139</v>
      </c>
      <c r="E47" s="54" t="s">
        <v>118</v>
      </c>
      <c r="F47" s="55">
        <v>420</v>
      </c>
      <c r="G47" s="56">
        <f t="shared" si="2"/>
        <v>1134</v>
      </c>
      <c r="H47" s="57"/>
      <c r="I47" s="45"/>
      <c r="J47" s="45"/>
      <c r="K47" s="45"/>
      <c r="L47" s="45"/>
      <c r="M47" s="58">
        <f t="shared" si="5"/>
        <v>0</v>
      </c>
      <c r="N47" s="59">
        <f t="shared" si="6"/>
        <v>0</v>
      </c>
      <c r="P47" s="8"/>
      <c r="Q47" s="8"/>
      <c r="R47" s="8"/>
      <c r="S47" s="8"/>
      <c r="T47" s="8"/>
    </row>
    <row r="48" spans="1:20" s="7" customFormat="1" ht="27" customHeight="1">
      <c r="A48" s="137"/>
      <c r="B48" s="91">
        <v>15</v>
      </c>
      <c r="C48" s="98" t="s">
        <v>105</v>
      </c>
      <c r="D48" s="97" t="s">
        <v>139</v>
      </c>
      <c r="E48" s="54" t="s">
        <v>132</v>
      </c>
      <c r="F48" s="55">
        <v>420</v>
      </c>
      <c r="G48" s="56">
        <f t="shared" si="2"/>
        <v>1134</v>
      </c>
      <c r="H48" s="57"/>
      <c r="I48" s="45"/>
      <c r="J48" s="45"/>
      <c r="K48" s="45"/>
      <c r="L48" s="45"/>
      <c r="M48" s="58">
        <f t="shared" si="5"/>
        <v>0</v>
      </c>
      <c r="N48" s="59">
        <f t="shared" si="6"/>
        <v>0</v>
      </c>
      <c r="P48" s="8"/>
      <c r="Q48" s="8"/>
      <c r="R48" s="8"/>
      <c r="S48" s="8"/>
      <c r="T48" s="8"/>
    </row>
    <row r="49" spans="1:20" s="7" customFormat="1" ht="27" customHeight="1">
      <c r="A49" s="137"/>
      <c r="B49" s="91">
        <v>16</v>
      </c>
      <c r="C49" s="98" t="s">
        <v>105</v>
      </c>
      <c r="D49" s="61" t="s">
        <v>140</v>
      </c>
      <c r="E49" s="54" t="s">
        <v>141</v>
      </c>
      <c r="F49" s="55">
        <v>340</v>
      </c>
      <c r="G49" s="56">
        <f t="shared" si="2"/>
        <v>918.00000000000011</v>
      </c>
      <c r="H49" s="57"/>
      <c r="I49" s="45"/>
      <c r="J49" s="45"/>
      <c r="K49" s="45"/>
      <c r="L49" s="45"/>
      <c r="M49" s="58">
        <f t="shared" si="5"/>
        <v>0</v>
      </c>
      <c r="N49" s="59">
        <f t="shared" si="6"/>
        <v>0</v>
      </c>
      <c r="P49" s="8"/>
      <c r="Q49" s="8"/>
      <c r="R49" s="8"/>
      <c r="S49" s="8"/>
      <c r="T49" s="8"/>
    </row>
    <row r="50" spans="1:20" s="7" customFormat="1" ht="27" customHeight="1">
      <c r="A50" s="138"/>
      <c r="B50" s="91">
        <v>17</v>
      </c>
      <c r="C50" s="98" t="s">
        <v>105</v>
      </c>
      <c r="D50" s="61" t="s">
        <v>142</v>
      </c>
      <c r="E50" s="54" t="s">
        <v>141</v>
      </c>
      <c r="F50" s="55">
        <v>340</v>
      </c>
      <c r="G50" s="56">
        <f t="shared" si="2"/>
        <v>918.00000000000011</v>
      </c>
      <c r="H50" s="57"/>
      <c r="I50" s="45"/>
      <c r="J50" s="45"/>
      <c r="K50" s="45"/>
      <c r="L50" s="45"/>
      <c r="M50" s="58">
        <f t="shared" si="5"/>
        <v>0</v>
      </c>
      <c r="N50" s="59">
        <f t="shared" si="6"/>
        <v>0</v>
      </c>
      <c r="P50" s="8"/>
      <c r="Q50" s="8"/>
      <c r="R50" s="8"/>
      <c r="S50" s="8"/>
      <c r="T50" s="8"/>
    </row>
    <row r="51" spans="1:20" s="7" customFormat="1" ht="27" customHeight="1">
      <c r="A51" s="136" t="s">
        <v>35</v>
      </c>
      <c r="B51" s="91">
        <v>18</v>
      </c>
      <c r="C51" s="98" t="s">
        <v>105</v>
      </c>
      <c r="D51" s="54" t="s">
        <v>143</v>
      </c>
      <c r="E51" s="60" t="s">
        <v>144</v>
      </c>
      <c r="F51" s="55">
        <v>320</v>
      </c>
      <c r="G51" s="56">
        <f t="shared" si="2"/>
        <v>864</v>
      </c>
      <c r="H51" s="57"/>
      <c r="I51" s="45"/>
      <c r="J51" s="45"/>
      <c r="K51" s="45"/>
      <c r="L51" s="45"/>
      <c r="M51" s="58">
        <f t="shared" si="5"/>
        <v>0</v>
      </c>
      <c r="N51" s="59">
        <f t="shared" si="6"/>
        <v>0</v>
      </c>
      <c r="P51" s="8"/>
      <c r="Q51" s="8"/>
      <c r="R51" s="8"/>
      <c r="S51" s="8"/>
      <c r="T51" s="8"/>
    </row>
    <row r="52" spans="1:20" s="7" customFormat="1" ht="27" customHeight="1">
      <c r="A52" s="137"/>
      <c r="B52" s="91">
        <v>18</v>
      </c>
      <c r="C52" s="98" t="s">
        <v>105</v>
      </c>
      <c r="D52" s="54" t="s">
        <v>143</v>
      </c>
      <c r="E52" s="54" t="s">
        <v>145</v>
      </c>
      <c r="F52" s="55">
        <v>320</v>
      </c>
      <c r="G52" s="56">
        <f t="shared" si="2"/>
        <v>864</v>
      </c>
      <c r="H52" s="57"/>
      <c r="I52" s="45"/>
      <c r="J52" s="45"/>
      <c r="K52" s="45"/>
      <c r="L52" s="45"/>
      <c r="M52" s="58">
        <f t="shared" si="5"/>
        <v>0</v>
      </c>
      <c r="N52" s="59">
        <f t="shared" si="6"/>
        <v>0</v>
      </c>
      <c r="P52" s="8"/>
      <c r="Q52" s="8"/>
      <c r="R52" s="8"/>
      <c r="S52" s="8"/>
      <c r="T52" s="8"/>
    </row>
    <row r="53" spans="1:20" s="7" customFormat="1" ht="27" customHeight="1">
      <c r="A53" s="137"/>
      <c r="B53" s="91">
        <v>18</v>
      </c>
      <c r="C53" s="98" t="s">
        <v>105</v>
      </c>
      <c r="D53" s="54" t="s">
        <v>143</v>
      </c>
      <c r="E53" s="54" t="s">
        <v>146</v>
      </c>
      <c r="F53" s="55">
        <v>320</v>
      </c>
      <c r="G53" s="56">
        <f t="shared" si="2"/>
        <v>864</v>
      </c>
      <c r="H53" s="45"/>
      <c r="I53" s="45"/>
      <c r="J53" s="45"/>
      <c r="K53" s="45"/>
      <c r="L53" s="45"/>
      <c r="M53" s="58">
        <f t="shared" si="5"/>
        <v>0</v>
      </c>
      <c r="N53" s="59">
        <f t="shared" si="6"/>
        <v>0</v>
      </c>
      <c r="P53" s="8"/>
      <c r="Q53" s="8"/>
      <c r="R53" s="8"/>
      <c r="S53" s="8"/>
      <c r="T53" s="8"/>
    </row>
    <row r="54" spans="1:20" s="7" customFormat="1" ht="27" customHeight="1">
      <c r="A54" s="137"/>
      <c r="B54" s="91">
        <v>19</v>
      </c>
      <c r="C54" s="98" t="s">
        <v>105</v>
      </c>
      <c r="D54" s="54" t="s">
        <v>147</v>
      </c>
      <c r="E54" s="54" t="s">
        <v>129</v>
      </c>
      <c r="F54" s="55">
        <v>250</v>
      </c>
      <c r="G54" s="56">
        <f t="shared" si="2"/>
        <v>675</v>
      </c>
      <c r="H54" s="45"/>
      <c r="I54" s="45"/>
      <c r="J54" s="45"/>
      <c r="K54" s="45"/>
      <c r="L54" s="45"/>
      <c r="M54" s="58">
        <f t="shared" si="5"/>
        <v>0</v>
      </c>
      <c r="N54" s="59">
        <f t="shared" si="6"/>
        <v>0</v>
      </c>
      <c r="P54" s="8"/>
      <c r="Q54" s="8"/>
      <c r="R54" s="8"/>
      <c r="S54" s="8"/>
      <c r="T54" s="8"/>
    </row>
    <row r="55" spans="1:20" s="7" customFormat="1" ht="27" customHeight="1">
      <c r="A55" s="137"/>
      <c r="B55" s="91">
        <v>19</v>
      </c>
      <c r="C55" s="98" t="s">
        <v>105</v>
      </c>
      <c r="D55" s="54" t="s">
        <v>147</v>
      </c>
      <c r="E55" s="60" t="s">
        <v>130</v>
      </c>
      <c r="F55" s="55">
        <v>250</v>
      </c>
      <c r="G55" s="56">
        <f t="shared" si="2"/>
        <v>675</v>
      </c>
      <c r="H55" s="45"/>
      <c r="I55" s="45"/>
      <c r="J55" s="45"/>
      <c r="K55" s="45"/>
      <c r="L55" s="45"/>
      <c r="M55" s="58">
        <f t="shared" si="5"/>
        <v>0</v>
      </c>
      <c r="N55" s="59">
        <f t="shared" si="6"/>
        <v>0</v>
      </c>
      <c r="P55" s="8"/>
      <c r="Q55" s="8"/>
      <c r="R55" s="8"/>
      <c r="S55" s="8"/>
      <c r="T55" s="8"/>
    </row>
    <row r="56" spans="1:20" s="7" customFormat="1" ht="27" customHeight="1">
      <c r="A56" s="137"/>
      <c r="B56" s="91">
        <v>20</v>
      </c>
      <c r="C56" s="98" t="s">
        <v>105</v>
      </c>
      <c r="D56" s="54" t="s">
        <v>148</v>
      </c>
      <c r="E56" s="54" t="s">
        <v>149</v>
      </c>
      <c r="F56" s="55">
        <v>255</v>
      </c>
      <c r="G56" s="56">
        <f t="shared" si="2"/>
        <v>688.5</v>
      </c>
      <c r="H56" s="45"/>
      <c r="I56" s="45"/>
      <c r="J56" s="45"/>
      <c r="K56" s="45"/>
      <c r="L56" s="45"/>
      <c r="M56" s="58">
        <f t="shared" si="5"/>
        <v>0</v>
      </c>
      <c r="N56" s="59">
        <f t="shared" si="6"/>
        <v>0</v>
      </c>
      <c r="P56" s="8"/>
      <c r="Q56" s="8"/>
      <c r="R56" s="8"/>
      <c r="S56" s="8"/>
      <c r="T56" s="8"/>
    </row>
    <row r="57" spans="1:20" s="7" customFormat="1" ht="27" customHeight="1">
      <c r="A57" s="137"/>
      <c r="B57" s="91">
        <v>20</v>
      </c>
      <c r="C57" s="98" t="s">
        <v>105</v>
      </c>
      <c r="D57" s="54" t="s">
        <v>148</v>
      </c>
      <c r="E57" s="54" t="s">
        <v>150</v>
      </c>
      <c r="F57" s="55">
        <v>255</v>
      </c>
      <c r="G57" s="56">
        <f t="shared" si="2"/>
        <v>688.5</v>
      </c>
      <c r="H57" s="45"/>
      <c r="I57" s="45"/>
      <c r="J57" s="45"/>
      <c r="K57" s="45"/>
      <c r="L57" s="45"/>
      <c r="M57" s="58">
        <f t="shared" si="5"/>
        <v>0</v>
      </c>
      <c r="N57" s="59">
        <f t="shared" si="6"/>
        <v>0</v>
      </c>
      <c r="P57" s="8"/>
      <c r="Q57" s="8"/>
      <c r="R57" s="8"/>
      <c r="S57" s="8"/>
      <c r="T57" s="8"/>
    </row>
    <row r="58" spans="1:20" s="7" customFormat="1" ht="27" customHeight="1">
      <c r="A58" s="137"/>
      <c r="B58" s="91">
        <v>20</v>
      </c>
      <c r="C58" s="98" t="s">
        <v>105</v>
      </c>
      <c r="D58" s="54" t="s">
        <v>148</v>
      </c>
      <c r="E58" s="54" t="s">
        <v>151</v>
      </c>
      <c r="F58" s="55">
        <v>255</v>
      </c>
      <c r="G58" s="56">
        <f t="shared" si="2"/>
        <v>688.5</v>
      </c>
      <c r="H58" s="45"/>
      <c r="I58" s="45"/>
      <c r="J58" s="45"/>
      <c r="K58" s="45"/>
      <c r="L58" s="45"/>
      <c r="M58" s="58">
        <f t="shared" si="5"/>
        <v>0</v>
      </c>
      <c r="N58" s="59">
        <f t="shared" si="6"/>
        <v>0</v>
      </c>
      <c r="P58" s="8"/>
      <c r="Q58" s="8"/>
      <c r="R58" s="8"/>
      <c r="S58" s="8"/>
      <c r="T58" s="8"/>
    </row>
    <row r="59" spans="1:20" s="7" customFormat="1" ht="27" customHeight="1">
      <c r="A59" s="137"/>
      <c r="B59" s="53">
        <v>21</v>
      </c>
      <c r="C59" s="98" t="s">
        <v>105</v>
      </c>
      <c r="D59" s="54" t="s">
        <v>152</v>
      </c>
      <c r="E59" s="54" t="s">
        <v>144</v>
      </c>
      <c r="F59" s="55">
        <v>200</v>
      </c>
      <c r="G59" s="56">
        <f t="shared" si="2"/>
        <v>540</v>
      </c>
      <c r="H59" s="45"/>
      <c r="I59" s="45"/>
      <c r="J59" s="45"/>
      <c r="K59" s="45"/>
      <c r="L59" s="45"/>
      <c r="M59" s="58">
        <f t="shared" si="5"/>
        <v>0</v>
      </c>
      <c r="N59" s="59">
        <f t="shared" si="6"/>
        <v>0</v>
      </c>
      <c r="P59" s="8"/>
      <c r="Q59" s="8"/>
      <c r="R59" s="8"/>
      <c r="S59" s="8"/>
      <c r="T59" s="8"/>
    </row>
    <row r="60" spans="1:20" s="7" customFormat="1" ht="27" customHeight="1">
      <c r="A60" s="137"/>
      <c r="B60" s="53">
        <v>21</v>
      </c>
      <c r="C60" s="98" t="s">
        <v>105</v>
      </c>
      <c r="D60" s="54" t="s">
        <v>152</v>
      </c>
      <c r="E60" s="54" t="s">
        <v>145</v>
      </c>
      <c r="F60" s="55">
        <v>200</v>
      </c>
      <c r="G60" s="56">
        <f t="shared" si="2"/>
        <v>540</v>
      </c>
      <c r="H60" s="45"/>
      <c r="I60" s="45"/>
      <c r="J60" s="45"/>
      <c r="K60" s="45"/>
      <c r="L60" s="45"/>
      <c r="M60" s="58">
        <f t="shared" si="5"/>
        <v>0</v>
      </c>
      <c r="N60" s="59">
        <f t="shared" si="6"/>
        <v>0</v>
      </c>
      <c r="P60" s="8"/>
      <c r="Q60" s="8"/>
      <c r="R60" s="8"/>
      <c r="S60" s="8"/>
      <c r="T60" s="8"/>
    </row>
    <row r="61" spans="1:20" s="7" customFormat="1" ht="27" customHeight="1">
      <c r="A61" s="138"/>
      <c r="B61" s="53">
        <v>21</v>
      </c>
      <c r="C61" s="98" t="s">
        <v>105</v>
      </c>
      <c r="D61" s="54" t="s">
        <v>152</v>
      </c>
      <c r="E61" s="54" t="s">
        <v>146</v>
      </c>
      <c r="F61" s="55">
        <v>200</v>
      </c>
      <c r="G61" s="56">
        <f t="shared" si="2"/>
        <v>540</v>
      </c>
      <c r="H61" s="45"/>
      <c r="I61" s="45"/>
      <c r="J61" s="45"/>
      <c r="K61" s="45"/>
      <c r="L61" s="45"/>
      <c r="M61" s="58">
        <f t="shared" si="5"/>
        <v>0</v>
      </c>
      <c r="N61" s="59">
        <f t="shared" si="6"/>
        <v>0</v>
      </c>
      <c r="P61" s="8"/>
      <c r="Q61" s="8"/>
      <c r="R61" s="8"/>
      <c r="S61" s="8"/>
      <c r="T61" s="8"/>
    </row>
    <row r="62" spans="1:20" s="7" customFormat="1" ht="27" customHeight="1">
      <c r="A62" s="137" t="s">
        <v>106</v>
      </c>
      <c r="B62" s="53">
        <v>22</v>
      </c>
      <c r="C62" s="98" t="s">
        <v>105</v>
      </c>
      <c r="D62" s="54" t="s">
        <v>153</v>
      </c>
      <c r="E62" s="54" t="s">
        <v>149</v>
      </c>
      <c r="F62" s="55">
        <v>255</v>
      </c>
      <c r="G62" s="56">
        <f t="shared" si="2"/>
        <v>688.5</v>
      </c>
      <c r="H62" s="45"/>
      <c r="I62" s="45"/>
      <c r="J62" s="45"/>
      <c r="K62" s="45"/>
      <c r="L62" s="45"/>
      <c r="M62" s="58">
        <f t="shared" si="5"/>
        <v>0</v>
      </c>
      <c r="N62" s="59">
        <f t="shared" si="6"/>
        <v>0</v>
      </c>
      <c r="P62" s="8"/>
      <c r="Q62" s="8"/>
      <c r="R62" s="8"/>
      <c r="S62" s="8"/>
      <c r="T62" s="8"/>
    </row>
    <row r="63" spans="1:20" s="7" customFormat="1" ht="27" customHeight="1">
      <c r="A63" s="137"/>
      <c r="B63" s="53">
        <v>22</v>
      </c>
      <c r="C63" s="98" t="s">
        <v>105</v>
      </c>
      <c r="D63" s="54" t="s">
        <v>153</v>
      </c>
      <c r="E63" s="54" t="s">
        <v>150</v>
      </c>
      <c r="F63" s="55">
        <v>255</v>
      </c>
      <c r="G63" s="56">
        <f t="shared" si="2"/>
        <v>688.5</v>
      </c>
      <c r="H63" s="45"/>
      <c r="I63" s="45"/>
      <c r="J63" s="45"/>
      <c r="K63" s="45"/>
      <c r="L63" s="45"/>
      <c r="M63" s="58">
        <f t="shared" si="5"/>
        <v>0</v>
      </c>
      <c r="N63" s="59">
        <f t="shared" si="6"/>
        <v>0</v>
      </c>
      <c r="P63" s="8"/>
      <c r="Q63" s="8"/>
      <c r="R63" s="8"/>
      <c r="S63" s="8"/>
      <c r="T63" s="8"/>
    </row>
    <row r="64" spans="1:20" s="7" customFormat="1" ht="27" customHeight="1">
      <c r="A64" s="137"/>
      <c r="B64" s="53">
        <v>22</v>
      </c>
      <c r="C64" s="98" t="s">
        <v>105</v>
      </c>
      <c r="D64" s="54" t="s">
        <v>153</v>
      </c>
      <c r="E64" s="54" t="s">
        <v>151</v>
      </c>
      <c r="F64" s="55">
        <v>255</v>
      </c>
      <c r="G64" s="56">
        <f t="shared" si="2"/>
        <v>688.5</v>
      </c>
      <c r="H64" s="45"/>
      <c r="I64" s="45"/>
      <c r="J64" s="45"/>
      <c r="K64" s="45"/>
      <c r="L64" s="45"/>
      <c r="M64" s="58">
        <f t="shared" si="5"/>
        <v>0</v>
      </c>
      <c r="N64" s="59">
        <f t="shared" si="6"/>
        <v>0</v>
      </c>
      <c r="P64" s="8"/>
      <c r="Q64" s="8"/>
      <c r="R64" s="8"/>
      <c r="S64" s="8"/>
      <c r="T64" s="8"/>
    </row>
    <row r="65" spans="1:20" s="7" customFormat="1" ht="27" customHeight="1">
      <c r="A65" s="137"/>
      <c r="B65" s="53">
        <v>23</v>
      </c>
      <c r="C65" s="98" t="s">
        <v>105</v>
      </c>
      <c r="D65" s="54" t="s">
        <v>154</v>
      </c>
      <c r="E65" s="54" t="s">
        <v>144</v>
      </c>
      <c r="F65" s="55">
        <v>215</v>
      </c>
      <c r="G65" s="56">
        <f t="shared" si="2"/>
        <v>580.5</v>
      </c>
      <c r="H65" s="57"/>
      <c r="I65" s="45"/>
      <c r="J65" s="45"/>
      <c r="K65" s="45"/>
      <c r="L65" s="45"/>
      <c r="M65" s="58">
        <f t="shared" si="5"/>
        <v>0</v>
      </c>
      <c r="N65" s="59">
        <f t="shared" si="6"/>
        <v>0</v>
      </c>
      <c r="P65" s="8"/>
      <c r="Q65" s="8"/>
      <c r="R65" s="8"/>
      <c r="S65" s="8"/>
      <c r="T65" s="8"/>
    </row>
    <row r="66" spans="1:20" s="7" customFormat="1" ht="27" customHeight="1">
      <c r="A66" s="137"/>
      <c r="B66" s="53">
        <v>23</v>
      </c>
      <c r="C66" s="98" t="s">
        <v>105</v>
      </c>
      <c r="D66" s="54" t="s">
        <v>154</v>
      </c>
      <c r="E66" s="54" t="s">
        <v>145</v>
      </c>
      <c r="F66" s="55">
        <v>215</v>
      </c>
      <c r="G66" s="56">
        <f t="shared" si="2"/>
        <v>580.5</v>
      </c>
      <c r="H66" s="57"/>
      <c r="I66" s="45"/>
      <c r="J66" s="45"/>
      <c r="K66" s="45"/>
      <c r="L66" s="45"/>
      <c r="M66" s="58">
        <f t="shared" si="5"/>
        <v>0</v>
      </c>
      <c r="N66" s="59">
        <f t="shared" si="6"/>
        <v>0</v>
      </c>
      <c r="P66" s="8"/>
      <c r="Q66" s="8"/>
      <c r="R66" s="8"/>
      <c r="S66" s="8"/>
      <c r="T66" s="8"/>
    </row>
    <row r="67" spans="1:20" s="7" customFormat="1" ht="27" customHeight="1">
      <c r="A67" s="137"/>
      <c r="B67" s="53">
        <v>23</v>
      </c>
      <c r="C67" s="98" t="s">
        <v>105</v>
      </c>
      <c r="D67" s="54" t="s">
        <v>154</v>
      </c>
      <c r="E67" s="54" t="s">
        <v>146</v>
      </c>
      <c r="F67" s="55">
        <v>215</v>
      </c>
      <c r="G67" s="56">
        <f t="shared" si="2"/>
        <v>580.5</v>
      </c>
      <c r="H67" s="57"/>
      <c r="I67" s="45"/>
      <c r="J67" s="45"/>
      <c r="K67" s="45"/>
      <c r="L67" s="45"/>
      <c r="M67" s="58">
        <f t="shared" si="5"/>
        <v>0</v>
      </c>
      <c r="N67" s="59">
        <f t="shared" si="6"/>
        <v>0</v>
      </c>
      <c r="P67" s="8"/>
      <c r="Q67" s="8"/>
      <c r="R67" s="8"/>
      <c r="S67" s="8"/>
      <c r="T67" s="8"/>
    </row>
    <row r="68" spans="1:20" s="7" customFormat="1" ht="27" customHeight="1">
      <c r="A68" s="137"/>
      <c r="B68" s="53">
        <v>24</v>
      </c>
      <c r="C68" s="98" t="s">
        <v>101</v>
      </c>
      <c r="D68" s="54" t="s">
        <v>155</v>
      </c>
      <c r="E68" s="54" t="s">
        <v>118</v>
      </c>
      <c r="F68" s="55">
        <v>290</v>
      </c>
      <c r="G68" s="56">
        <f t="shared" si="2"/>
        <v>783</v>
      </c>
      <c r="H68" s="57"/>
      <c r="I68" s="45"/>
      <c r="J68" s="45"/>
      <c r="K68" s="45"/>
      <c r="L68" s="45"/>
      <c r="M68" s="58">
        <f t="shared" si="5"/>
        <v>0</v>
      </c>
      <c r="N68" s="59">
        <f t="shared" si="6"/>
        <v>0</v>
      </c>
      <c r="P68" s="8"/>
      <c r="Q68" s="8"/>
      <c r="R68" s="8"/>
      <c r="S68" s="8"/>
      <c r="T68" s="8"/>
    </row>
    <row r="69" spans="1:20" s="7" customFormat="1" ht="27" customHeight="1">
      <c r="A69" s="137"/>
      <c r="B69" s="53">
        <v>24</v>
      </c>
      <c r="C69" s="98" t="s">
        <v>101</v>
      </c>
      <c r="D69" s="54" t="s">
        <v>155</v>
      </c>
      <c r="E69" s="54" t="s">
        <v>132</v>
      </c>
      <c r="F69" s="55">
        <v>290</v>
      </c>
      <c r="G69" s="56">
        <f t="shared" si="2"/>
        <v>783</v>
      </c>
      <c r="H69" s="57"/>
      <c r="I69" s="45"/>
      <c r="J69" s="45"/>
      <c r="K69" s="45"/>
      <c r="L69" s="45"/>
      <c r="M69" s="58">
        <f t="shared" si="5"/>
        <v>0</v>
      </c>
      <c r="N69" s="59">
        <f t="shared" si="6"/>
        <v>0</v>
      </c>
      <c r="P69" s="8"/>
      <c r="Q69" s="8"/>
      <c r="R69" s="8"/>
      <c r="S69" s="8"/>
      <c r="T69" s="8"/>
    </row>
    <row r="70" spans="1:20" s="7" customFormat="1" ht="27" customHeight="1">
      <c r="A70" s="137"/>
      <c r="B70" s="53">
        <v>25</v>
      </c>
      <c r="C70" s="98" t="s">
        <v>101</v>
      </c>
      <c r="D70" s="54" t="s">
        <v>156</v>
      </c>
      <c r="E70" s="60" t="s">
        <v>144</v>
      </c>
      <c r="F70" s="55">
        <v>220</v>
      </c>
      <c r="G70" s="56">
        <f t="shared" si="2"/>
        <v>594</v>
      </c>
      <c r="H70" s="57"/>
      <c r="I70" s="45"/>
      <c r="J70" s="45"/>
      <c r="K70" s="45"/>
      <c r="L70" s="45"/>
      <c r="M70" s="58">
        <f t="shared" si="5"/>
        <v>0</v>
      </c>
      <c r="N70" s="59">
        <f t="shared" si="6"/>
        <v>0</v>
      </c>
      <c r="P70" s="8"/>
      <c r="Q70" s="8"/>
      <c r="R70" s="8"/>
      <c r="S70" s="8"/>
      <c r="T70" s="8"/>
    </row>
    <row r="71" spans="1:20" s="7" customFormat="1" ht="27" customHeight="1">
      <c r="A71" s="137"/>
      <c r="B71" s="53">
        <v>25</v>
      </c>
      <c r="C71" s="98" t="s">
        <v>101</v>
      </c>
      <c r="D71" s="54" t="s">
        <v>156</v>
      </c>
      <c r="E71" s="54" t="s">
        <v>145</v>
      </c>
      <c r="F71" s="55">
        <v>220</v>
      </c>
      <c r="G71" s="56">
        <f t="shared" si="2"/>
        <v>594</v>
      </c>
      <c r="H71" s="57"/>
      <c r="I71" s="45"/>
      <c r="J71" s="45"/>
      <c r="K71" s="45"/>
      <c r="L71" s="45"/>
      <c r="M71" s="58">
        <f t="shared" si="5"/>
        <v>0</v>
      </c>
      <c r="N71" s="59">
        <f t="shared" si="6"/>
        <v>0</v>
      </c>
      <c r="P71" s="8"/>
      <c r="Q71" s="8"/>
      <c r="R71" s="8"/>
      <c r="S71" s="8"/>
      <c r="T71" s="8"/>
    </row>
    <row r="72" spans="1:20" s="7" customFormat="1" ht="27" customHeight="1">
      <c r="A72" s="137"/>
      <c r="B72" s="53">
        <v>25</v>
      </c>
      <c r="C72" s="98" t="s">
        <v>101</v>
      </c>
      <c r="D72" s="54" t="s">
        <v>156</v>
      </c>
      <c r="E72" s="54" t="s">
        <v>141</v>
      </c>
      <c r="F72" s="55">
        <v>220</v>
      </c>
      <c r="G72" s="56">
        <f t="shared" si="2"/>
        <v>594</v>
      </c>
      <c r="H72" s="57"/>
      <c r="I72" s="45"/>
      <c r="J72" s="45"/>
      <c r="K72" s="45"/>
      <c r="L72" s="45"/>
      <c r="M72" s="58">
        <f t="shared" si="5"/>
        <v>0</v>
      </c>
      <c r="N72" s="59">
        <f t="shared" si="6"/>
        <v>0</v>
      </c>
      <c r="P72" s="8"/>
      <c r="Q72" s="8"/>
      <c r="R72" s="8"/>
      <c r="S72" s="8"/>
      <c r="T72" s="8"/>
    </row>
    <row r="73" spans="1:20" s="7" customFormat="1" ht="27" customHeight="1">
      <c r="A73" s="137"/>
      <c r="B73" s="53">
        <v>26</v>
      </c>
      <c r="C73" s="98" t="s">
        <v>105</v>
      </c>
      <c r="D73" s="54" t="s">
        <v>157</v>
      </c>
      <c r="E73" s="54" t="s">
        <v>129</v>
      </c>
      <c r="F73" s="55">
        <v>295</v>
      </c>
      <c r="G73" s="56">
        <f t="shared" si="2"/>
        <v>796.5</v>
      </c>
      <c r="H73" s="57"/>
      <c r="I73" s="45"/>
      <c r="J73" s="45"/>
      <c r="K73" s="45"/>
      <c r="L73" s="45"/>
      <c r="M73" s="58">
        <f t="shared" si="5"/>
        <v>0</v>
      </c>
      <c r="N73" s="59">
        <f t="shared" si="6"/>
        <v>0</v>
      </c>
      <c r="P73" s="8"/>
      <c r="Q73" s="8"/>
      <c r="R73" s="8"/>
      <c r="S73" s="8"/>
      <c r="T73" s="8"/>
    </row>
    <row r="74" spans="1:20" s="7" customFormat="1" ht="27" customHeight="1">
      <c r="A74" s="137"/>
      <c r="B74" s="53">
        <v>26</v>
      </c>
      <c r="C74" s="98" t="s">
        <v>105</v>
      </c>
      <c r="D74" s="54" t="s">
        <v>157</v>
      </c>
      <c r="E74" s="60" t="s">
        <v>130</v>
      </c>
      <c r="F74" s="55">
        <v>295</v>
      </c>
      <c r="G74" s="56">
        <f t="shared" si="2"/>
        <v>796.5</v>
      </c>
      <c r="H74" s="57"/>
      <c r="I74" s="45"/>
      <c r="J74" s="45"/>
      <c r="K74" s="45"/>
      <c r="L74" s="45"/>
      <c r="M74" s="58">
        <f t="shared" si="5"/>
        <v>0</v>
      </c>
      <c r="N74" s="59">
        <f t="shared" si="6"/>
        <v>0</v>
      </c>
      <c r="P74" s="8"/>
      <c r="Q74" s="8"/>
      <c r="R74" s="8"/>
      <c r="S74" s="8"/>
      <c r="T74" s="8"/>
    </row>
    <row r="75" spans="1:20" s="7" customFormat="1" ht="27" customHeight="1">
      <c r="A75" s="137"/>
      <c r="B75" s="53">
        <v>27</v>
      </c>
      <c r="C75" s="98" t="s">
        <v>105</v>
      </c>
      <c r="D75" s="54" t="s">
        <v>158</v>
      </c>
      <c r="E75" s="60" t="s">
        <v>144</v>
      </c>
      <c r="F75" s="55">
        <v>245</v>
      </c>
      <c r="G75" s="56">
        <f t="shared" si="2"/>
        <v>661.5</v>
      </c>
      <c r="H75" s="57"/>
      <c r="I75" s="45"/>
      <c r="J75" s="45"/>
      <c r="K75" s="45"/>
      <c r="L75" s="45"/>
      <c r="M75" s="58">
        <f t="shared" si="5"/>
        <v>0</v>
      </c>
      <c r="N75" s="59">
        <f t="shared" si="6"/>
        <v>0</v>
      </c>
      <c r="P75" s="8"/>
      <c r="Q75" s="8"/>
      <c r="R75" s="8"/>
      <c r="S75" s="8"/>
      <c r="T75" s="8"/>
    </row>
    <row r="76" spans="1:20" s="7" customFormat="1" ht="27" customHeight="1">
      <c r="A76" s="137"/>
      <c r="B76" s="53">
        <v>27</v>
      </c>
      <c r="C76" s="98" t="s">
        <v>105</v>
      </c>
      <c r="D76" s="54" t="s">
        <v>158</v>
      </c>
      <c r="E76" s="54" t="s">
        <v>145</v>
      </c>
      <c r="F76" s="55">
        <v>245</v>
      </c>
      <c r="G76" s="56">
        <f t="shared" si="2"/>
        <v>661.5</v>
      </c>
      <c r="H76" s="57"/>
      <c r="I76" s="45"/>
      <c r="J76" s="45"/>
      <c r="K76" s="45"/>
      <c r="L76" s="45"/>
      <c r="M76" s="58">
        <f t="shared" si="5"/>
        <v>0</v>
      </c>
      <c r="N76" s="59">
        <f t="shared" si="6"/>
        <v>0</v>
      </c>
      <c r="P76" s="8"/>
      <c r="Q76" s="8"/>
      <c r="R76" s="8"/>
      <c r="S76" s="8"/>
      <c r="T76" s="8"/>
    </row>
    <row r="77" spans="1:20" s="7" customFormat="1" ht="27" customHeight="1">
      <c r="A77" s="138"/>
      <c r="B77" s="53">
        <v>27</v>
      </c>
      <c r="C77" s="98" t="s">
        <v>105</v>
      </c>
      <c r="D77" s="54" t="s">
        <v>158</v>
      </c>
      <c r="E77" s="54" t="s">
        <v>141</v>
      </c>
      <c r="F77" s="55">
        <v>245</v>
      </c>
      <c r="G77" s="56">
        <f t="shared" si="2"/>
        <v>661.5</v>
      </c>
      <c r="H77" s="57"/>
      <c r="I77" s="45"/>
      <c r="J77" s="45"/>
      <c r="K77" s="45"/>
      <c r="L77" s="45"/>
      <c r="M77" s="58">
        <f t="shared" si="5"/>
        <v>0</v>
      </c>
      <c r="N77" s="59">
        <f t="shared" si="6"/>
        <v>0</v>
      </c>
      <c r="P77" s="8"/>
      <c r="Q77" s="8"/>
      <c r="R77" s="8"/>
      <c r="S77" s="8"/>
      <c r="T77" s="8"/>
    </row>
    <row r="78" spans="1:20" s="7" customFormat="1" ht="27" customHeight="1">
      <c r="A78" s="136" t="s">
        <v>159</v>
      </c>
      <c r="B78" s="53">
        <v>28</v>
      </c>
      <c r="C78" s="98" t="s">
        <v>105</v>
      </c>
      <c r="D78" s="54" t="s">
        <v>160</v>
      </c>
      <c r="E78" s="54" t="s">
        <v>129</v>
      </c>
      <c r="F78" s="55">
        <v>330</v>
      </c>
      <c r="G78" s="56">
        <f t="shared" si="2"/>
        <v>891.00000000000011</v>
      </c>
      <c r="H78" s="57"/>
      <c r="I78" s="45"/>
      <c r="J78" s="45"/>
      <c r="K78" s="45"/>
      <c r="L78" s="45"/>
      <c r="M78" s="58">
        <f t="shared" si="5"/>
        <v>0</v>
      </c>
      <c r="N78" s="59">
        <f t="shared" si="6"/>
        <v>0</v>
      </c>
      <c r="P78" s="8"/>
      <c r="Q78" s="8"/>
      <c r="R78" s="8"/>
      <c r="S78" s="8"/>
      <c r="T78" s="8"/>
    </row>
    <row r="79" spans="1:20" s="7" customFormat="1" ht="27" customHeight="1">
      <c r="A79" s="137"/>
      <c r="B79" s="53">
        <v>28</v>
      </c>
      <c r="C79" s="98" t="s">
        <v>105</v>
      </c>
      <c r="D79" s="54" t="s">
        <v>160</v>
      </c>
      <c r="E79" s="60" t="s">
        <v>130</v>
      </c>
      <c r="F79" s="55">
        <v>330</v>
      </c>
      <c r="G79" s="56">
        <f t="shared" si="2"/>
        <v>891.00000000000011</v>
      </c>
      <c r="H79" s="57"/>
      <c r="I79" s="45"/>
      <c r="J79" s="45"/>
      <c r="K79" s="45"/>
      <c r="L79" s="45"/>
      <c r="M79" s="58">
        <f t="shared" si="5"/>
        <v>0</v>
      </c>
      <c r="N79" s="59">
        <f t="shared" si="6"/>
        <v>0</v>
      </c>
      <c r="P79" s="8"/>
      <c r="Q79" s="8"/>
      <c r="R79" s="8"/>
      <c r="S79" s="8"/>
      <c r="T79" s="8"/>
    </row>
    <row r="80" spans="1:20" s="7" customFormat="1" ht="27" customHeight="1">
      <c r="A80" s="137"/>
      <c r="B80" s="53">
        <v>29</v>
      </c>
      <c r="C80" s="98" t="s">
        <v>105</v>
      </c>
      <c r="D80" s="54" t="s">
        <v>161</v>
      </c>
      <c r="E80" s="54" t="s">
        <v>118</v>
      </c>
      <c r="F80" s="55">
        <v>460</v>
      </c>
      <c r="G80" s="56">
        <f t="shared" si="2"/>
        <v>1242</v>
      </c>
      <c r="H80" s="57"/>
      <c r="I80" s="45"/>
      <c r="J80" s="45"/>
      <c r="K80" s="45"/>
      <c r="L80" s="45"/>
      <c r="M80" s="58">
        <f t="shared" si="5"/>
        <v>0</v>
      </c>
      <c r="N80" s="59">
        <f t="shared" si="6"/>
        <v>0</v>
      </c>
      <c r="P80" s="8"/>
      <c r="Q80" s="8"/>
      <c r="R80" s="8"/>
      <c r="S80" s="8"/>
      <c r="T80" s="8"/>
    </row>
    <row r="81" spans="1:20" s="7" customFormat="1" ht="27" customHeight="1">
      <c r="A81" s="137"/>
      <c r="B81" s="53">
        <v>29</v>
      </c>
      <c r="C81" s="98" t="s">
        <v>105</v>
      </c>
      <c r="D81" s="54" t="s">
        <v>161</v>
      </c>
      <c r="E81" s="54" t="s">
        <v>132</v>
      </c>
      <c r="F81" s="55">
        <v>460</v>
      </c>
      <c r="G81" s="56">
        <f t="shared" si="2"/>
        <v>1242</v>
      </c>
      <c r="H81" s="57"/>
      <c r="I81" s="45"/>
      <c r="J81" s="45"/>
      <c r="K81" s="45"/>
      <c r="L81" s="45"/>
      <c r="M81" s="58">
        <f t="shared" si="5"/>
        <v>0</v>
      </c>
      <c r="N81" s="59">
        <f t="shared" si="6"/>
        <v>0</v>
      </c>
      <c r="P81" s="8"/>
      <c r="Q81" s="8"/>
      <c r="R81" s="8"/>
      <c r="S81" s="8"/>
      <c r="T81" s="8"/>
    </row>
    <row r="82" spans="1:20" s="7" customFormat="1" ht="27" customHeight="1">
      <c r="A82" s="137"/>
      <c r="B82" s="53">
        <v>30</v>
      </c>
      <c r="C82" s="98" t="s">
        <v>105</v>
      </c>
      <c r="D82" s="54" t="s">
        <v>162</v>
      </c>
      <c r="E82" s="54" t="s">
        <v>122</v>
      </c>
      <c r="F82" s="55">
        <v>360</v>
      </c>
      <c r="G82" s="56">
        <f t="shared" si="2"/>
        <v>972.00000000000011</v>
      </c>
      <c r="H82" s="57"/>
      <c r="I82" s="45"/>
      <c r="J82" s="45"/>
      <c r="K82" s="45"/>
      <c r="L82" s="45"/>
      <c r="M82" s="58">
        <f t="shared" si="5"/>
        <v>0</v>
      </c>
      <c r="N82" s="59">
        <f t="shared" si="6"/>
        <v>0</v>
      </c>
      <c r="P82" s="8"/>
      <c r="Q82" s="8"/>
      <c r="R82" s="8"/>
      <c r="S82" s="8"/>
      <c r="T82" s="8"/>
    </row>
    <row r="83" spans="1:20" s="7" customFormat="1" ht="27" customHeight="1">
      <c r="A83" s="137"/>
      <c r="B83" s="53">
        <v>30</v>
      </c>
      <c r="C83" s="98" t="s">
        <v>105</v>
      </c>
      <c r="D83" s="54" t="s">
        <v>162</v>
      </c>
      <c r="E83" s="60" t="s">
        <v>123</v>
      </c>
      <c r="F83" s="55">
        <v>360</v>
      </c>
      <c r="G83" s="56">
        <f t="shared" si="2"/>
        <v>972.00000000000011</v>
      </c>
      <c r="H83" s="57"/>
      <c r="I83" s="45"/>
      <c r="J83" s="45"/>
      <c r="K83" s="45"/>
      <c r="L83" s="45"/>
      <c r="M83" s="58">
        <f t="shared" si="5"/>
        <v>0</v>
      </c>
      <c r="N83" s="59">
        <f t="shared" si="6"/>
        <v>0</v>
      </c>
      <c r="P83" s="8"/>
      <c r="Q83" s="8"/>
      <c r="R83" s="8"/>
      <c r="S83" s="8"/>
      <c r="T83" s="8"/>
    </row>
    <row r="84" spans="1:20" s="7" customFormat="1" ht="27" customHeight="1">
      <c r="A84" s="138"/>
      <c r="B84" s="53">
        <v>30</v>
      </c>
      <c r="C84" s="98" t="s">
        <v>105</v>
      </c>
      <c r="D84" s="54" t="s">
        <v>162</v>
      </c>
      <c r="E84" s="54" t="s">
        <v>124</v>
      </c>
      <c r="F84" s="55">
        <v>360</v>
      </c>
      <c r="G84" s="56">
        <f t="shared" si="2"/>
        <v>972.00000000000011</v>
      </c>
      <c r="H84" s="57"/>
      <c r="I84" s="45"/>
      <c r="J84" s="45"/>
      <c r="K84" s="45"/>
      <c r="L84" s="45"/>
      <c r="M84" s="58">
        <f t="shared" si="5"/>
        <v>0</v>
      </c>
      <c r="N84" s="59">
        <f t="shared" si="6"/>
        <v>0</v>
      </c>
      <c r="P84" s="8"/>
      <c r="Q84" s="8"/>
      <c r="R84" s="8"/>
      <c r="S84" s="8"/>
      <c r="T84" s="8"/>
    </row>
    <row r="85" spans="1:20" s="7" customFormat="1" ht="27" customHeight="1">
      <c r="A85" s="146" t="s">
        <v>107</v>
      </c>
      <c r="B85" s="53">
        <v>31</v>
      </c>
      <c r="C85" s="98" t="s">
        <v>105</v>
      </c>
      <c r="D85" s="103" t="s">
        <v>163</v>
      </c>
      <c r="E85" s="54" t="s">
        <v>127</v>
      </c>
      <c r="F85" s="55">
        <v>380</v>
      </c>
      <c r="G85" s="56">
        <f t="shared" si="2"/>
        <v>1026</v>
      </c>
      <c r="H85" s="57"/>
      <c r="I85" s="45"/>
      <c r="J85" s="45"/>
      <c r="K85" s="45"/>
      <c r="L85" s="45"/>
      <c r="M85" s="58">
        <f t="shared" si="5"/>
        <v>0</v>
      </c>
      <c r="N85" s="59">
        <f t="shared" si="6"/>
        <v>0</v>
      </c>
      <c r="P85" s="8"/>
      <c r="Q85" s="8"/>
      <c r="R85" s="8"/>
      <c r="S85" s="8"/>
      <c r="T85" s="8"/>
    </row>
    <row r="86" spans="1:20" s="7" customFormat="1" ht="27" customHeight="1">
      <c r="A86" s="147"/>
      <c r="B86" s="53">
        <v>32</v>
      </c>
      <c r="C86" s="98" t="s">
        <v>105</v>
      </c>
      <c r="D86" s="54" t="s">
        <v>164</v>
      </c>
      <c r="E86" s="54" t="s">
        <v>118</v>
      </c>
      <c r="F86" s="55">
        <v>340</v>
      </c>
      <c r="G86" s="56">
        <f t="shared" si="2"/>
        <v>918.00000000000011</v>
      </c>
      <c r="H86" s="57"/>
      <c r="I86" s="45"/>
      <c r="J86" s="45"/>
      <c r="K86" s="45"/>
      <c r="L86" s="45"/>
      <c r="M86" s="58">
        <f t="shared" ref="M86:M87" si="7">SUM(H86:L86)</f>
        <v>0</v>
      </c>
      <c r="N86" s="59">
        <f t="shared" ref="N86:N87" si="8">M86*F86</f>
        <v>0</v>
      </c>
      <c r="P86" s="8"/>
      <c r="Q86" s="8"/>
      <c r="R86" s="8"/>
      <c r="S86" s="8"/>
      <c r="T86" s="8"/>
    </row>
    <row r="87" spans="1:20" s="7" customFormat="1" ht="27" customHeight="1">
      <c r="A87" s="147"/>
      <c r="B87" s="53">
        <v>32</v>
      </c>
      <c r="C87" s="98" t="s">
        <v>105</v>
      </c>
      <c r="D87" s="54" t="s">
        <v>164</v>
      </c>
      <c r="E87" s="54" t="s">
        <v>132</v>
      </c>
      <c r="F87" s="55">
        <v>340</v>
      </c>
      <c r="G87" s="56">
        <f t="shared" si="2"/>
        <v>918.00000000000011</v>
      </c>
      <c r="H87" s="57"/>
      <c r="I87" s="45"/>
      <c r="J87" s="45"/>
      <c r="K87" s="45"/>
      <c r="L87" s="45"/>
      <c r="M87" s="58">
        <f t="shared" si="7"/>
        <v>0</v>
      </c>
      <c r="N87" s="59">
        <f t="shared" si="8"/>
        <v>0</v>
      </c>
      <c r="P87" s="8"/>
      <c r="Q87" s="8"/>
      <c r="R87" s="8"/>
      <c r="S87" s="8"/>
      <c r="T87" s="8"/>
    </row>
    <row r="88" spans="1:20" s="7" customFormat="1" ht="27" customHeight="1">
      <c r="A88" s="147"/>
      <c r="B88" s="53">
        <v>33</v>
      </c>
      <c r="C88" s="98" t="s">
        <v>101</v>
      </c>
      <c r="D88" s="90" t="s">
        <v>179</v>
      </c>
      <c r="E88" s="54" t="s">
        <v>166</v>
      </c>
      <c r="F88" s="55">
        <v>285</v>
      </c>
      <c r="G88" s="56">
        <f t="shared" si="2"/>
        <v>769.5</v>
      </c>
      <c r="H88" s="57"/>
      <c r="I88" s="45"/>
      <c r="J88" s="45"/>
      <c r="K88" s="45"/>
      <c r="L88" s="45"/>
      <c r="M88" s="58">
        <f t="shared" ref="M88:M93" si="9">SUM(H88:L88)</f>
        <v>0</v>
      </c>
      <c r="N88" s="59">
        <f t="shared" ref="N88:N93" si="10">M88*F88</f>
        <v>0</v>
      </c>
      <c r="P88" s="8"/>
      <c r="Q88" s="8"/>
      <c r="R88" s="8"/>
      <c r="S88" s="8"/>
      <c r="T88" s="8"/>
    </row>
    <row r="89" spans="1:20" s="7" customFormat="1" ht="27" customHeight="1">
      <c r="A89" s="147"/>
      <c r="B89" s="53">
        <v>33</v>
      </c>
      <c r="C89" s="98" t="s">
        <v>101</v>
      </c>
      <c r="D89" s="90" t="s">
        <v>179</v>
      </c>
      <c r="E89" s="54" t="s">
        <v>167</v>
      </c>
      <c r="F89" s="55">
        <v>285</v>
      </c>
      <c r="G89" s="92">
        <f t="shared" si="2"/>
        <v>769.5</v>
      </c>
      <c r="H89" s="57"/>
      <c r="I89" s="45"/>
      <c r="J89" s="45"/>
      <c r="K89" s="45"/>
      <c r="L89" s="45"/>
      <c r="M89" s="58">
        <f t="shared" si="9"/>
        <v>0</v>
      </c>
      <c r="N89" s="59">
        <f t="shared" si="10"/>
        <v>0</v>
      </c>
      <c r="P89" s="8"/>
      <c r="Q89" s="8"/>
      <c r="R89" s="8"/>
      <c r="S89" s="8"/>
      <c r="T89" s="8"/>
    </row>
    <row r="90" spans="1:20" s="7" customFormat="1" ht="27" customHeight="1">
      <c r="A90" s="147"/>
      <c r="B90" s="53">
        <v>33</v>
      </c>
      <c r="C90" s="98" t="s">
        <v>101</v>
      </c>
      <c r="D90" s="90" t="s">
        <v>165</v>
      </c>
      <c r="E90" s="54" t="s">
        <v>168</v>
      </c>
      <c r="F90" s="55">
        <v>285</v>
      </c>
      <c r="G90" s="56">
        <f t="shared" si="2"/>
        <v>769.5</v>
      </c>
      <c r="H90" s="57"/>
      <c r="I90" s="45"/>
      <c r="J90" s="45"/>
      <c r="K90" s="45"/>
      <c r="L90" s="45"/>
      <c r="M90" s="58">
        <f t="shared" si="9"/>
        <v>0</v>
      </c>
      <c r="N90" s="59">
        <f t="shared" si="10"/>
        <v>0</v>
      </c>
      <c r="P90" s="8"/>
      <c r="Q90" s="8"/>
      <c r="R90" s="8"/>
      <c r="S90" s="8"/>
      <c r="T90" s="8"/>
    </row>
    <row r="91" spans="1:20" s="7" customFormat="1" ht="27" customHeight="1">
      <c r="A91" s="147"/>
      <c r="B91" s="53">
        <v>34</v>
      </c>
      <c r="C91" s="98" t="s">
        <v>101</v>
      </c>
      <c r="D91" s="54" t="s">
        <v>169</v>
      </c>
      <c r="E91" s="60" t="s">
        <v>117</v>
      </c>
      <c r="F91" s="55">
        <v>490</v>
      </c>
      <c r="G91" s="56">
        <f t="shared" si="2"/>
        <v>1323</v>
      </c>
      <c r="H91" s="57"/>
      <c r="I91" s="45"/>
      <c r="J91" s="45"/>
      <c r="K91" s="45"/>
      <c r="L91" s="45"/>
      <c r="M91" s="58">
        <f t="shared" ref="M91:M92" si="11">SUM(H91:L91)</f>
        <v>0</v>
      </c>
      <c r="N91" s="59">
        <f t="shared" ref="N91:N92" si="12">M91*F91</f>
        <v>0</v>
      </c>
      <c r="P91" s="8"/>
      <c r="Q91" s="8"/>
      <c r="R91" s="8"/>
      <c r="S91" s="8"/>
      <c r="T91" s="8"/>
    </row>
    <row r="92" spans="1:20" s="7" customFormat="1" ht="27" customHeight="1">
      <c r="A92" s="147"/>
      <c r="B92" s="53">
        <v>34</v>
      </c>
      <c r="C92" s="98" t="s">
        <v>101</v>
      </c>
      <c r="D92" s="54" t="s">
        <v>169</v>
      </c>
      <c r="E92" s="54" t="s">
        <v>118</v>
      </c>
      <c r="F92" s="55">
        <v>490</v>
      </c>
      <c r="G92" s="56">
        <f t="shared" si="2"/>
        <v>1323</v>
      </c>
      <c r="H92" s="57"/>
      <c r="I92" s="45"/>
      <c r="J92" s="45"/>
      <c r="K92" s="45"/>
      <c r="L92" s="45"/>
      <c r="M92" s="58">
        <f t="shared" si="11"/>
        <v>0</v>
      </c>
      <c r="N92" s="59">
        <f t="shared" si="12"/>
        <v>0</v>
      </c>
      <c r="P92" s="8"/>
      <c r="Q92" s="8"/>
      <c r="R92" s="8"/>
      <c r="S92" s="8"/>
      <c r="T92" s="8"/>
    </row>
    <row r="93" spans="1:20" s="7" customFormat="1" ht="28.2" customHeight="1">
      <c r="A93" s="147"/>
      <c r="B93" s="53">
        <v>35</v>
      </c>
      <c r="C93" s="98" t="s">
        <v>101</v>
      </c>
      <c r="D93" s="90" t="s">
        <v>170</v>
      </c>
      <c r="E93" s="54" t="s">
        <v>127</v>
      </c>
      <c r="F93" s="55">
        <v>350</v>
      </c>
      <c r="G93" s="56">
        <f t="shared" si="2"/>
        <v>945.00000000000011</v>
      </c>
      <c r="H93" s="57"/>
      <c r="I93" s="45"/>
      <c r="J93" s="45"/>
      <c r="K93" s="45"/>
      <c r="L93" s="45"/>
      <c r="M93" s="58">
        <f t="shared" si="9"/>
        <v>0</v>
      </c>
      <c r="N93" s="59">
        <f t="shared" si="10"/>
        <v>0</v>
      </c>
      <c r="P93" s="8"/>
      <c r="Q93" s="8"/>
      <c r="R93" s="8"/>
      <c r="S93" s="8"/>
      <c r="T93" s="8"/>
    </row>
    <row r="94" spans="1:20" s="7" customFormat="1" ht="27" customHeight="1">
      <c r="A94" s="147"/>
      <c r="B94" s="53">
        <v>36</v>
      </c>
      <c r="C94" s="98" t="s">
        <v>101</v>
      </c>
      <c r="D94" s="54" t="s">
        <v>171</v>
      </c>
      <c r="E94" s="54" t="s">
        <v>118</v>
      </c>
      <c r="F94" s="55">
        <v>310</v>
      </c>
      <c r="G94" s="56">
        <f t="shared" si="2"/>
        <v>837</v>
      </c>
      <c r="H94" s="57"/>
      <c r="I94" s="45"/>
      <c r="J94" s="45"/>
      <c r="K94" s="45"/>
      <c r="L94" s="45"/>
      <c r="M94" s="58">
        <f t="shared" ref="M94" si="13">SUM(H94:L94)</f>
        <v>0</v>
      </c>
      <c r="N94" s="59">
        <f t="shared" ref="N94" si="14">M94*F94</f>
        <v>0</v>
      </c>
      <c r="P94" s="8"/>
      <c r="Q94" s="8"/>
      <c r="R94" s="8"/>
      <c r="S94" s="8"/>
      <c r="T94" s="8"/>
    </row>
    <row r="95" spans="1:20" s="7" customFormat="1" ht="27" customHeight="1">
      <c r="A95" s="147"/>
      <c r="B95" s="53">
        <v>36</v>
      </c>
      <c r="C95" s="98" t="s">
        <v>101</v>
      </c>
      <c r="D95" s="54" t="s">
        <v>171</v>
      </c>
      <c r="E95" s="54" t="s">
        <v>132</v>
      </c>
      <c r="F95" s="55">
        <v>310</v>
      </c>
      <c r="G95" s="56">
        <f t="shared" si="2"/>
        <v>837</v>
      </c>
      <c r="H95" s="57"/>
      <c r="I95" s="45"/>
      <c r="J95" s="45"/>
      <c r="K95" s="45"/>
      <c r="L95" s="45"/>
      <c r="M95" s="58">
        <f t="shared" ref="M95:M102" si="15">SUM(H95:L95)</f>
        <v>0</v>
      </c>
      <c r="N95" s="59">
        <f t="shared" ref="N95:N102" si="16">M95*F95</f>
        <v>0</v>
      </c>
      <c r="P95" s="8"/>
      <c r="Q95" s="8"/>
      <c r="R95" s="8"/>
      <c r="S95" s="8"/>
      <c r="T95" s="8"/>
    </row>
    <row r="96" spans="1:20" s="7" customFormat="1" ht="27" customHeight="1">
      <c r="A96" s="147"/>
      <c r="B96" s="53">
        <v>37</v>
      </c>
      <c r="C96" s="98" t="s">
        <v>101</v>
      </c>
      <c r="D96" s="54" t="s">
        <v>172</v>
      </c>
      <c r="E96" s="54" t="s">
        <v>122</v>
      </c>
      <c r="F96" s="55">
        <v>250</v>
      </c>
      <c r="G96" s="56">
        <f t="shared" si="2"/>
        <v>675</v>
      </c>
      <c r="H96" s="57"/>
      <c r="I96" s="45"/>
      <c r="J96" s="45"/>
      <c r="K96" s="45"/>
      <c r="L96" s="45"/>
      <c r="M96" s="58">
        <f t="shared" si="15"/>
        <v>0</v>
      </c>
      <c r="N96" s="59">
        <f t="shared" si="16"/>
        <v>0</v>
      </c>
      <c r="P96" s="8"/>
      <c r="Q96" s="8"/>
      <c r="R96" s="8"/>
      <c r="S96" s="8"/>
      <c r="T96" s="8"/>
    </row>
    <row r="97" spans="1:20" s="7" customFormat="1" ht="27" customHeight="1">
      <c r="A97" s="147"/>
      <c r="B97" s="53">
        <v>37</v>
      </c>
      <c r="C97" s="98" t="s">
        <v>101</v>
      </c>
      <c r="D97" s="54" t="s">
        <v>172</v>
      </c>
      <c r="E97" s="60" t="s">
        <v>123</v>
      </c>
      <c r="F97" s="55">
        <v>250</v>
      </c>
      <c r="G97" s="56">
        <f t="shared" si="2"/>
        <v>675</v>
      </c>
      <c r="H97" s="57"/>
      <c r="I97" s="45"/>
      <c r="J97" s="45"/>
      <c r="K97" s="45"/>
      <c r="L97" s="45"/>
      <c r="M97" s="58">
        <f t="shared" si="15"/>
        <v>0</v>
      </c>
      <c r="N97" s="59">
        <f t="shared" si="16"/>
        <v>0</v>
      </c>
      <c r="P97" s="8"/>
      <c r="Q97" s="8"/>
      <c r="R97" s="8"/>
      <c r="S97" s="8"/>
      <c r="T97" s="8"/>
    </row>
    <row r="98" spans="1:20" s="7" customFormat="1" ht="27" customHeight="1">
      <c r="A98" s="148"/>
      <c r="B98" s="53">
        <v>37</v>
      </c>
      <c r="C98" s="98" t="s">
        <v>101</v>
      </c>
      <c r="D98" s="54" t="s">
        <v>172</v>
      </c>
      <c r="E98" s="54" t="s">
        <v>124</v>
      </c>
      <c r="F98" s="55">
        <v>250</v>
      </c>
      <c r="G98" s="56">
        <f t="shared" si="2"/>
        <v>675</v>
      </c>
      <c r="H98" s="57"/>
      <c r="I98" s="45"/>
      <c r="J98" s="45"/>
      <c r="K98" s="45"/>
      <c r="L98" s="57"/>
      <c r="M98" s="58">
        <f t="shared" si="15"/>
        <v>0</v>
      </c>
      <c r="N98" s="59">
        <f t="shared" si="16"/>
        <v>0</v>
      </c>
      <c r="P98" s="8"/>
      <c r="Q98" s="8"/>
      <c r="R98" s="8"/>
      <c r="S98" s="8"/>
      <c r="T98" s="8"/>
    </row>
    <row r="99" spans="1:20" s="7" customFormat="1" ht="27" customHeight="1">
      <c r="A99" s="149" t="s">
        <v>173</v>
      </c>
      <c r="B99" s="53">
        <v>38</v>
      </c>
      <c r="C99" s="98" t="s">
        <v>105</v>
      </c>
      <c r="D99" s="90" t="s">
        <v>178</v>
      </c>
      <c r="E99" s="54" t="s">
        <v>174</v>
      </c>
      <c r="F99" s="55">
        <v>320</v>
      </c>
      <c r="G99" s="56">
        <f>F99*2.5</f>
        <v>800</v>
      </c>
      <c r="H99" s="152"/>
      <c r="I99" s="153"/>
      <c r="J99" s="153"/>
      <c r="K99" s="153"/>
      <c r="L99" s="154"/>
      <c r="M99" s="58">
        <f t="shared" si="15"/>
        <v>0</v>
      </c>
      <c r="N99" s="59">
        <f>M99*F99</f>
        <v>0</v>
      </c>
      <c r="P99" s="8"/>
      <c r="Q99" s="8"/>
      <c r="R99" s="8"/>
      <c r="S99" s="8"/>
      <c r="T99" s="8"/>
    </row>
    <row r="100" spans="1:20" s="7" customFormat="1" ht="27" customHeight="1">
      <c r="A100" s="150"/>
      <c r="B100" s="53">
        <v>38</v>
      </c>
      <c r="C100" s="98" t="s">
        <v>105</v>
      </c>
      <c r="D100" s="90" t="s">
        <v>178</v>
      </c>
      <c r="E100" s="54" t="s">
        <v>175</v>
      </c>
      <c r="F100" s="55">
        <v>320</v>
      </c>
      <c r="G100" s="56">
        <f t="shared" ref="G100:G101" si="17">F100*2.5</f>
        <v>800</v>
      </c>
      <c r="H100" s="152"/>
      <c r="I100" s="153"/>
      <c r="J100" s="153"/>
      <c r="K100" s="153"/>
      <c r="L100" s="154"/>
      <c r="M100" s="58">
        <f t="shared" si="15"/>
        <v>0</v>
      </c>
      <c r="N100" s="59">
        <f t="shared" si="16"/>
        <v>0</v>
      </c>
      <c r="P100" s="8"/>
      <c r="Q100" s="8"/>
      <c r="R100" s="8"/>
      <c r="S100" s="8"/>
      <c r="T100" s="8"/>
    </row>
    <row r="101" spans="1:20" s="7" customFormat="1" ht="27" customHeight="1">
      <c r="A101" s="150"/>
      <c r="B101" s="53">
        <v>38</v>
      </c>
      <c r="C101" s="98" t="s">
        <v>105</v>
      </c>
      <c r="D101" s="90" t="s">
        <v>178</v>
      </c>
      <c r="E101" s="54" t="s">
        <v>176</v>
      </c>
      <c r="F101" s="55">
        <v>320</v>
      </c>
      <c r="G101" s="56">
        <f t="shared" si="17"/>
        <v>800</v>
      </c>
      <c r="H101" s="152"/>
      <c r="I101" s="153"/>
      <c r="J101" s="153"/>
      <c r="K101" s="153"/>
      <c r="L101" s="154"/>
      <c r="M101" s="58">
        <f t="shared" si="15"/>
        <v>0</v>
      </c>
      <c r="N101" s="59">
        <f t="shared" si="16"/>
        <v>0</v>
      </c>
      <c r="P101" s="8"/>
      <c r="Q101" s="8"/>
      <c r="R101" s="8"/>
      <c r="S101" s="8"/>
      <c r="T101" s="8"/>
    </row>
    <row r="102" spans="1:20" s="7" customFormat="1" ht="27" customHeight="1">
      <c r="A102" s="151"/>
      <c r="B102" s="53">
        <v>38</v>
      </c>
      <c r="C102" s="98" t="s">
        <v>105</v>
      </c>
      <c r="D102" s="90" t="s">
        <v>178</v>
      </c>
      <c r="E102" s="54" t="s">
        <v>177</v>
      </c>
      <c r="F102" s="55">
        <v>320</v>
      </c>
      <c r="G102" s="56">
        <f>F102*2.5</f>
        <v>800</v>
      </c>
      <c r="H102" s="152"/>
      <c r="I102" s="153"/>
      <c r="J102" s="153"/>
      <c r="K102" s="153"/>
      <c r="L102" s="154"/>
      <c r="M102" s="58">
        <f t="shared" si="15"/>
        <v>0</v>
      </c>
      <c r="N102" s="59">
        <f t="shared" si="16"/>
        <v>0</v>
      </c>
      <c r="P102" s="8"/>
      <c r="Q102" s="8"/>
      <c r="R102" s="8"/>
      <c r="S102" s="8"/>
      <c r="T102" s="8"/>
    </row>
    <row r="103" spans="1:20" s="7" customFormat="1" ht="27" customHeight="1">
      <c r="A103" s="136" t="s">
        <v>108</v>
      </c>
      <c r="B103" s="136">
        <v>39</v>
      </c>
      <c r="C103" s="155" t="s">
        <v>101</v>
      </c>
      <c r="D103" s="136" t="s">
        <v>109</v>
      </c>
      <c r="E103" s="136" t="s">
        <v>110</v>
      </c>
      <c r="F103" s="160">
        <v>172</v>
      </c>
      <c r="G103" s="163">
        <v>446</v>
      </c>
      <c r="H103" s="99">
        <v>35</v>
      </c>
      <c r="I103" s="99">
        <v>36</v>
      </c>
      <c r="J103" s="99">
        <v>37</v>
      </c>
      <c r="K103" s="99">
        <v>38</v>
      </c>
      <c r="L103" s="99">
        <v>39</v>
      </c>
      <c r="M103" s="158"/>
      <c r="N103" s="159"/>
      <c r="P103" s="8"/>
      <c r="Q103" s="8"/>
      <c r="R103" s="8"/>
      <c r="S103" s="8"/>
      <c r="T103" s="8"/>
    </row>
    <row r="104" spans="1:20" s="7" customFormat="1" ht="27" customHeight="1">
      <c r="A104" s="137"/>
      <c r="B104" s="137"/>
      <c r="C104" s="156"/>
      <c r="D104" s="137"/>
      <c r="E104" s="137"/>
      <c r="F104" s="161"/>
      <c r="G104" s="164"/>
      <c r="H104" s="57"/>
      <c r="I104" s="45"/>
      <c r="J104" s="45"/>
      <c r="K104" s="45"/>
      <c r="L104" s="57"/>
      <c r="M104" s="58">
        <f t="shared" ref="M104" si="18">SUM(H104:L104)</f>
        <v>0</v>
      </c>
      <c r="N104" s="59">
        <f>M104*F103</f>
        <v>0</v>
      </c>
      <c r="P104" s="8"/>
      <c r="Q104" s="8"/>
      <c r="R104" s="8"/>
      <c r="S104" s="8"/>
      <c r="T104" s="8"/>
    </row>
    <row r="105" spans="1:20" s="7" customFormat="1" ht="27" customHeight="1">
      <c r="A105" s="137"/>
      <c r="B105" s="137"/>
      <c r="C105" s="156"/>
      <c r="D105" s="137"/>
      <c r="E105" s="137"/>
      <c r="F105" s="161"/>
      <c r="G105" s="164"/>
      <c r="H105" s="57">
        <v>40</v>
      </c>
      <c r="I105" s="45">
        <v>41</v>
      </c>
      <c r="J105" s="45">
        <v>42</v>
      </c>
      <c r="K105" s="45">
        <v>43</v>
      </c>
      <c r="L105" s="45">
        <v>44</v>
      </c>
      <c r="M105" s="108"/>
      <c r="N105" s="109"/>
      <c r="P105" s="8"/>
      <c r="Q105" s="8"/>
      <c r="R105" s="8"/>
      <c r="S105" s="8"/>
      <c r="T105" s="8"/>
    </row>
    <row r="106" spans="1:20" s="7" customFormat="1" ht="27" customHeight="1">
      <c r="A106" s="138"/>
      <c r="B106" s="138"/>
      <c r="C106" s="157"/>
      <c r="D106" s="138"/>
      <c r="E106" s="138"/>
      <c r="F106" s="162"/>
      <c r="G106" s="165"/>
      <c r="H106" s="57"/>
      <c r="I106" s="45"/>
      <c r="J106" s="45"/>
      <c r="K106" s="45"/>
      <c r="L106" s="57"/>
      <c r="M106" s="58">
        <f t="shared" ref="M106" si="19">SUM(H106:L106)</f>
        <v>0</v>
      </c>
      <c r="N106" s="59">
        <f>M106*F103</f>
        <v>0</v>
      </c>
      <c r="P106" s="8"/>
      <c r="Q106" s="8"/>
      <c r="R106" s="8"/>
      <c r="S106" s="8"/>
      <c r="T106" s="8"/>
    </row>
    <row r="107" spans="1:20" s="7" customFormat="1" ht="27" customHeight="1">
      <c r="A107" s="1"/>
      <c r="B107" s="87"/>
      <c r="C107" s="104"/>
      <c r="D107" s="1"/>
      <c r="E107" s="1"/>
      <c r="F107" s="105"/>
      <c r="G107" s="89"/>
      <c r="H107" s="65"/>
      <c r="I107" s="66"/>
      <c r="J107" s="66"/>
      <c r="K107" s="66"/>
      <c r="L107" s="66"/>
      <c r="M107" s="67"/>
      <c r="N107" s="68"/>
      <c r="P107" s="8"/>
      <c r="Q107" s="8"/>
      <c r="R107" s="8"/>
      <c r="S107" s="8"/>
      <c r="T107" s="8"/>
    </row>
    <row r="108" spans="1:20" s="7" customFormat="1" ht="27" customHeight="1">
      <c r="A108" s="1"/>
      <c r="B108" s="87"/>
      <c r="C108" s="104"/>
      <c r="D108" s="1"/>
      <c r="E108" s="1"/>
      <c r="F108" s="105"/>
      <c r="G108" s="89"/>
      <c r="H108" s="65"/>
      <c r="I108" s="66"/>
      <c r="J108" s="66"/>
      <c r="K108" s="66"/>
      <c r="L108" s="66"/>
      <c r="M108" s="67"/>
      <c r="N108" s="68"/>
      <c r="P108" s="8"/>
      <c r="Q108" s="8"/>
      <c r="R108" s="8"/>
      <c r="S108" s="8"/>
      <c r="T108" s="8"/>
    </row>
    <row r="109" spans="1:20" s="7" customFormat="1" ht="27" customHeight="1">
      <c r="A109" s="1"/>
      <c r="B109" s="87"/>
      <c r="C109" s="104"/>
      <c r="D109" s="1"/>
      <c r="E109" s="1"/>
      <c r="F109" s="105"/>
      <c r="G109" s="89"/>
      <c r="H109" s="65"/>
      <c r="I109" s="66"/>
      <c r="J109" s="66"/>
      <c r="K109" s="66"/>
      <c r="L109" s="66"/>
      <c r="M109" s="67"/>
      <c r="N109" s="68"/>
      <c r="P109" s="8"/>
      <c r="Q109" s="8"/>
      <c r="R109" s="8"/>
      <c r="S109" s="8"/>
      <c r="T109" s="8"/>
    </row>
    <row r="110" spans="1:20" s="7" customFormat="1" ht="27" customHeight="1">
      <c r="A110" s="134"/>
      <c r="B110" s="134"/>
      <c r="C110" s="135"/>
      <c r="D110" s="134"/>
      <c r="E110" s="134"/>
      <c r="F110" s="88"/>
      <c r="G110" s="106"/>
      <c r="H110" s="107"/>
      <c r="I110" s="107"/>
      <c r="J110" s="107"/>
      <c r="K110" s="107"/>
      <c r="L110" s="107"/>
      <c r="M110" s="133"/>
      <c r="N110" s="133"/>
      <c r="P110" s="8"/>
      <c r="Q110" s="8"/>
      <c r="R110" s="8"/>
      <c r="S110" s="8"/>
      <c r="T110" s="8"/>
    </row>
    <row r="111" spans="1:20" s="7" customFormat="1" ht="27" customHeight="1">
      <c r="A111" s="134"/>
      <c r="B111" s="134"/>
      <c r="C111" s="135"/>
      <c r="D111" s="134"/>
      <c r="E111" s="134"/>
      <c r="F111" s="88"/>
      <c r="G111" s="106"/>
      <c r="H111" s="65"/>
      <c r="I111" s="66"/>
      <c r="J111" s="66"/>
      <c r="K111" s="66"/>
      <c r="L111" s="65"/>
      <c r="M111" s="67"/>
      <c r="N111" s="68"/>
      <c r="P111" s="8"/>
      <c r="Q111" s="8"/>
      <c r="R111" s="8"/>
      <c r="S111" s="8"/>
      <c r="T111" s="8"/>
    </row>
    <row r="112" spans="1:20" s="7" customFormat="1" ht="27" customHeight="1">
      <c r="A112" s="134"/>
      <c r="B112" s="134"/>
      <c r="C112" s="135"/>
      <c r="D112" s="134"/>
      <c r="E112" s="134"/>
      <c r="F112" s="88"/>
      <c r="G112" s="106"/>
      <c r="H112" s="65"/>
      <c r="I112" s="66"/>
      <c r="J112" s="66"/>
      <c r="K112" s="132"/>
      <c r="L112" s="132"/>
      <c r="M112" s="132"/>
      <c r="N112" s="132"/>
      <c r="P112" s="8"/>
      <c r="Q112" s="8"/>
      <c r="R112" s="8"/>
      <c r="S112" s="8"/>
      <c r="T112" s="8"/>
    </row>
    <row r="113" spans="1:20" s="7" customFormat="1" ht="27" customHeight="1">
      <c r="A113" s="134"/>
      <c r="B113" s="134"/>
      <c r="C113" s="135"/>
      <c r="D113" s="134"/>
      <c r="E113" s="134"/>
      <c r="F113" s="88"/>
      <c r="G113" s="106"/>
      <c r="H113" s="65"/>
      <c r="I113" s="66"/>
      <c r="J113" s="66"/>
      <c r="K113" s="66"/>
      <c r="L113" s="65"/>
      <c r="M113" s="67"/>
      <c r="N113" s="68"/>
      <c r="P113" s="8"/>
      <c r="Q113" s="8"/>
      <c r="R113" s="8"/>
      <c r="S113" s="8"/>
      <c r="T113" s="8"/>
    </row>
    <row r="114" spans="1:20" s="7" customFormat="1" ht="7.8" customHeight="1">
      <c r="A114" s="1"/>
      <c r="B114" s="87"/>
      <c r="C114" s="62"/>
      <c r="D114" s="1"/>
      <c r="E114" s="1"/>
      <c r="F114" s="88"/>
      <c r="G114" s="89"/>
      <c r="H114" s="65"/>
      <c r="I114" s="66"/>
      <c r="J114" s="66"/>
      <c r="K114" s="66"/>
      <c r="L114" s="66"/>
      <c r="M114" s="67"/>
      <c r="N114" s="68"/>
      <c r="P114" s="8"/>
      <c r="Q114" s="8"/>
      <c r="R114" s="8"/>
      <c r="S114" s="8"/>
      <c r="T114" s="8"/>
    </row>
    <row r="115" spans="1:20" s="7" customFormat="1" ht="16.8" customHeight="1">
      <c r="A115" s="69" t="s">
        <v>36</v>
      </c>
      <c r="B115" s="87"/>
      <c r="C115" s="62"/>
      <c r="D115" s="1" t="s">
        <v>111</v>
      </c>
      <c r="E115" s="1"/>
      <c r="F115" s="88"/>
      <c r="G115" s="89"/>
      <c r="H115" s="65"/>
      <c r="I115" s="66"/>
      <c r="J115" s="66"/>
      <c r="K115" s="66"/>
      <c r="L115" s="66"/>
      <c r="M115" s="67"/>
      <c r="N115" s="68"/>
      <c r="P115" s="8"/>
      <c r="Q115" s="8"/>
      <c r="R115" s="8"/>
      <c r="S115" s="8"/>
      <c r="T115" s="8"/>
    </row>
    <row r="116" spans="1:20" s="7" customFormat="1" ht="39.450000000000003" customHeight="1">
      <c r="A116" s="1"/>
      <c r="B116" s="87"/>
      <c r="C116" s="62"/>
      <c r="D116" s="1"/>
      <c r="E116" s="1"/>
      <c r="F116" s="88"/>
      <c r="G116" s="89"/>
      <c r="H116" s="65"/>
      <c r="I116" s="66"/>
      <c r="J116" s="66"/>
      <c r="K116" s="66"/>
      <c r="L116" s="66"/>
      <c r="M116" s="67"/>
      <c r="N116" s="68"/>
      <c r="P116" s="8"/>
      <c r="Q116" s="8"/>
      <c r="R116" s="8"/>
      <c r="S116" s="8"/>
      <c r="T116" s="8"/>
    </row>
    <row r="117" spans="1:20" s="7" customFormat="1" ht="24" customHeight="1">
      <c r="A117" s="1" t="s">
        <v>112</v>
      </c>
      <c r="B117" s="1"/>
      <c r="C117" s="62"/>
      <c r="D117" s="1"/>
      <c r="E117" s="1"/>
      <c r="F117" s="63"/>
      <c r="G117" s="64"/>
      <c r="H117" s="65"/>
      <c r="I117" s="66"/>
      <c r="J117" s="66"/>
      <c r="K117" s="66"/>
      <c r="L117" s="66"/>
      <c r="M117" s="67"/>
      <c r="N117" s="68"/>
      <c r="P117" s="8"/>
      <c r="Q117" s="8"/>
      <c r="R117" s="8"/>
      <c r="S117" s="8"/>
      <c r="T117" s="8"/>
    </row>
    <row r="118" spans="1:20" s="7" customFormat="1" ht="24" customHeight="1">
      <c r="A118" s="1"/>
      <c r="B118" s="1"/>
      <c r="C118" s="62"/>
      <c r="D118" s="1"/>
      <c r="E118" s="1"/>
      <c r="F118" s="63"/>
      <c r="G118" s="64"/>
      <c r="H118" s="65"/>
      <c r="I118" s="66"/>
      <c r="J118" s="66"/>
      <c r="K118" s="66"/>
      <c r="L118" s="66"/>
      <c r="M118" s="67"/>
      <c r="N118" s="68"/>
      <c r="P118" s="8"/>
      <c r="Q118" s="8"/>
      <c r="R118" s="8"/>
      <c r="S118" s="8"/>
      <c r="T118" s="8"/>
    </row>
    <row r="119" spans="1:20" s="7" customFormat="1" ht="24" customHeight="1">
      <c r="B119" s="69"/>
      <c r="C119" s="70"/>
      <c r="D119" s="70"/>
      <c r="E119" s="70"/>
      <c r="F119" s="71"/>
      <c r="G119" s="71"/>
      <c r="H119" s="70"/>
      <c r="I119" s="70"/>
      <c r="J119" s="70"/>
      <c r="K119" s="70"/>
      <c r="L119" s="70"/>
      <c r="M119" s="67"/>
      <c r="N119" s="68"/>
      <c r="P119" s="8"/>
      <c r="Q119" s="8"/>
      <c r="R119" s="8"/>
      <c r="S119" s="8"/>
      <c r="T119" s="8"/>
    </row>
    <row r="120" spans="1:20" s="7" customFormat="1" ht="24" customHeight="1">
      <c r="A120" s="69"/>
      <c r="B120" s="69"/>
      <c r="C120" s="70"/>
      <c r="D120" s="70"/>
      <c r="E120" s="70"/>
      <c r="F120" s="71"/>
      <c r="G120" s="71"/>
      <c r="H120" s="70"/>
      <c r="I120" s="70"/>
      <c r="J120" s="70"/>
      <c r="K120" s="70"/>
      <c r="L120" s="70"/>
      <c r="M120" s="67"/>
      <c r="N120" s="68"/>
      <c r="P120" s="8"/>
      <c r="Q120" s="8"/>
      <c r="R120" s="8"/>
      <c r="S120" s="8"/>
      <c r="T120" s="8"/>
    </row>
    <row r="121" spans="1:20" s="7" customFormat="1" ht="24" customHeight="1">
      <c r="A121" s="69"/>
      <c r="B121" s="69"/>
      <c r="C121" s="70"/>
      <c r="D121" s="70"/>
      <c r="E121" s="70"/>
      <c r="F121" s="71"/>
      <c r="G121" s="71"/>
      <c r="H121" s="70"/>
      <c r="I121" s="70"/>
      <c r="J121" s="70"/>
      <c r="K121" s="70"/>
      <c r="L121" s="70"/>
      <c r="M121" s="67"/>
      <c r="N121" s="68"/>
      <c r="P121" s="8"/>
      <c r="Q121" s="8"/>
      <c r="R121" s="8"/>
      <c r="S121" s="8"/>
      <c r="T121" s="8"/>
    </row>
    <row r="122" spans="1:20" s="7" customFormat="1" ht="24" customHeight="1">
      <c r="A122" s="69"/>
      <c r="B122" s="69"/>
      <c r="C122" s="70"/>
      <c r="D122" s="70"/>
      <c r="E122" s="70"/>
      <c r="F122" s="71"/>
      <c r="G122" s="71"/>
      <c r="H122" s="70"/>
      <c r="I122" s="70"/>
      <c r="J122" s="70"/>
      <c r="K122" s="70"/>
      <c r="L122" s="70"/>
      <c r="M122" s="67"/>
      <c r="N122" s="68"/>
      <c r="P122" s="8"/>
      <c r="Q122" s="8"/>
      <c r="R122" s="8"/>
      <c r="S122" s="8"/>
      <c r="T122" s="8"/>
    </row>
    <row r="123" spans="1:20" s="7" customFormat="1" ht="24" customHeight="1">
      <c r="A123" s="69"/>
      <c r="B123" s="69"/>
      <c r="C123" s="70"/>
      <c r="D123" s="70"/>
      <c r="E123" s="70"/>
      <c r="F123" s="71"/>
      <c r="G123" s="71"/>
      <c r="H123" s="70"/>
      <c r="I123" s="70"/>
      <c r="J123" s="70"/>
      <c r="K123" s="70"/>
      <c r="L123" s="70"/>
      <c r="M123" s="67"/>
      <c r="N123" s="68"/>
      <c r="P123" s="8"/>
      <c r="Q123" s="8"/>
      <c r="R123" s="8"/>
      <c r="S123" s="8"/>
      <c r="T123" s="8"/>
    </row>
    <row r="124" spans="1:20" s="7" customFormat="1" ht="24" customHeight="1">
      <c r="A124" s="70"/>
      <c r="B124" s="70"/>
      <c r="C124" s="70"/>
      <c r="D124" s="70"/>
      <c r="E124" s="70"/>
      <c r="F124" s="71"/>
      <c r="G124" s="71"/>
      <c r="H124" s="70"/>
      <c r="I124" s="70"/>
      <c r="J124" s="70"/>
      <c r="K124" s="70"/>
      <c r="L124" s="70"/>
      <c r="M124" s="67"/>
      <c r="N124" s="68"/>
      <c r="P124" s="8"/>
      <c r="Q124" s="8"/>
      <c r="R124" s="8"/>
      <c r="S124" s="8"/>
      <c r="T124" s="8"/>
    </row>
    <row r="125" spans="1:20" s="7" customFormat="1" ht="24" customHeight="1">
      <c r="A125" s="70"/>
      <c r="B125" s="70"/>
      <c r="C125" s="70"/>
      <c r="D125" s="70"/>
      <c r="E125" s="70"/>
      <c r="F125" s="71"/>
      <c r="G125" s="71"/>
      <c r="H125" s="70"/>
      <c r="I125" s="70"/>
      <c r="J125" s="70"/>
      <c r="K125" s="70"/>
      <c r="L125" s="70"/>
      <c r="M125" s="67"/>
      <c r="N125" s="68"/>
      <c r="P125" s="8"/>
      <c r="Q125" s="8"/>
      <c r="R125" s="8"/>
      <c r="S125" s="8"/>
      <c r="T125" s="8"/>
    </row>
    <row r="126" spans="1:20" s="7" customFormat="1" ht="24" customHeight="1">
      <c r="A126" s="70"/>
      <c r="B126" s="70"/>
      <c r="C126" s="70"/>
      <c r="D126" s="70"/>
      <c r="E126" s="70"/>
      <c r="F126" s="71"/>
      <c r="G126" s="71"/>
      <c r="H126" s="70"/>
      <c r="I126" s="70"/>
      <c r="J126" s="70"/>
      <c r="K126" s="70"/>
      <c r="L126" s="70"/>
      <c r="M126" s="67"/>
      <c r="N126" s="68"/>
      <c r="P126" s="8"/>
      <c r="Q126" s="8"/>
      <c r="R126" s="8"/>
      <c r="S126" s="8"/>
      <c r="T126" s="8"/>
    </row>
    <row r="127" spans="1:20" s="7" customFormat="1" ht="24" customHeight="1">
      <c r="A127" s="70"/>
      <c r="B127" s="70"/>
      <c r="C127" s="70"/>
      <c r="D127" s="70"/>
      <c r="E127" s="70"/>
      <c r="F127" s="71"/>
      <c r="G127" s="71"/>
      <c r="H127" s="70"/>
      <c r="I127" s="70"/>
      <c r="J127" s="70"/>
      <c r="K127" s="70"/>
      <c r="L127" s="70"/>
      <c r="M127" s="67"/>
      <c r="N127" s="68"/>
      <c r="P127" s="8"/>
      <c r="Q127" s="8"/>
      <c r="R127" s="8"/>
      <c r="S127" s="8"/>
      <c r="T127" s="8"/>
    </row>
    <row r="128" spans="1:20" s="7" customFormat="1" ht="24" customHeight="1">
      <c r="A128" s="69"/>
      <c r="B128" s="69"/>
      <c r="C128" s="70"/>
      <c r="D128" s="70"/>
      <c r="E128" s="70"/>
      <c r="F128" s="71"/>
      <c r="G128" s="71"/>
      <c r="H128" s="70"/>
      <c r="I128" s="70"/>
      <c r="J128" s="70"/>
      <c r="K128" s="70"/>
      <c r="L128" s="70"/>
      <c r="M128" s="67"/>
      <c r="N128" s="68"/>
      <c r="P128" s="8"/>
      <c r="Q128" s="8"/>
      <c r="R128" s="8"/>
      <c r="S128" s="8"/>
      <c r="T128" s="8"/>
    </row>
    <row r="129" spans="1:20" s="7" customFormat="1" ht="24" customHeight="1">
      <c r="A129" s="16"/>
      <c r="B129" s="16"/>
      <c r="C129" s="11"/>
      <c r="D129" s="11"/>
      <c r="E129" s="11"/>
      <c r="F129" s="72"/>
      <c r="G129" s="73"/>
      <c r="H129" s="74"/>
      <c r="I129" s="75"/>
      <c r="J129" s="75"/>
      <c r="K129" s="75"/>
      <c r="L129" s="75"/>
      <c r="M129" s="76"/>
      <c r="N129" s="41"/>
      <c r="P129" s="8"/>
      <c r="Q129" s="8"/>
      <c r="R129" s="8"/>
      <c r="S129" s="8"/>
      <c r="T129" s="8"/>
    </row>
    <row r="130" spans="1:20" s="7" customFormat="1" ht="24" customHeight="1">
      <c r="A130" s="16"/>
      <c r="B130" s="16"/>
      <c r="C130" s="11"/>
      <c r="D130" s="11"/>
      <c r="E130" s="11"/>
      <c r="F130" s="72"/>
      <c r="G130" s="73"/>
      <c r="H130" s="74"/>
      <c r="I130" s="75"/>
      <c r="J130" s="75"/>
      <c r="K130" s="75"/>
      <c r="L130" s="75"/>
      <c r="M130" s="76"/>
      <c r="N130" s="41"/>
      <c r="P130" s="8"/>
      <c r="Q130" s="8"/>
      <c r="R130" s="8"/>
      <c r="S130" s="8"/>
      <c r="T130" s="8"/>
    </row>
    <row r="131" spans="1:20" s="7" customFormat="1" ht="24" customHeight="1">
      <c r="A131" s="69"/>
      <c r="B131" s="69"/>
      <c r="C131" s="70"/>
      <c r="D131" s="70"/>
      <c r="E131" s="70"/>
      <c r="F131" s="71"/>
      <c r="G131" s="71"/>
      <c r="H131" s="70"/>
      <c r="I131" s="70"/>
      <c r="J131" s="70"/>
      <c r="K131" s="70"/>
      <c r="L131" s="70"/>
      <c r="M131" s="70"/>
      <c r="N131" s="70"/>
      <c r="P131" s="8"/>
      <c r="Q131" s="8"/>
      <c r="R131" s="8"/>
      <c r="S131" s="8"/>
      <c r="T131" s="8"/>
    </row>
    <row r="132" spans="1:20" ht="19.8" customHeight="1">
      <c r="A132" s="69"/>
      <c r="B132" s="69"/>
      <c r="C132" s="70"/>
      <c r="D132" s="70"/>
      <c r="E132" s="70"/>
      <c r="F132" s="71"/>
      <c r="G132" s="71"/>
      <c r="H132" s="70"/>
      <c r="I132" s="70"/>
      <c r="J132" s="70"/>
      <c r="K132" s="70"/>
      <c r="L132" s="70"/>
      <c r="M132" s="70"/>
      <c r="N132" s="70"/>
    </row>
    <row r="133" spans="1:20" ht="19.8" customHeight="1">
      <c r="A133" s="69"/>
      <c r="B133" s="69"/>
      <c r="C133" s="70"/>
      <c r="D133" s="70"/>
      <c r="E133" s="70"/>
      <c r="F133" s="71"/>
      <c r="G133" s="71"/>
      <c r="H133" s="70"/>
      <c r="I133" s="70"/>
      <c r="J133" s="70"/>
      <c r="K133" s="70"/>
      <c r="L133" s="70"/>
      <c r="M133" s="70"/>
      <c r="N133" s="70"/>
    </row>
    <row r="134" spans="1:20" s="77" customFormat="1" ht="19.8" customHeight="1">
      <c r="A134" s="69"/>
      <c r="B134" s="69"/>
      <c r="C134" s="70"/>
      <c r="D134" s="70"/>
      <c r="E134" s="70"/>
      <c r="F134" s="71"/>
      <c r="G134" s="71"/>
      <c r="H134" s="70"/>
      <c r="I134" s="70"/>
      <c r="J134" s="70"/>
      <c r="K134" s="70"/>
      <c r="L134" s="70"/>
      <c r="M134" s="70"/>
      <c r="N134" s="70"/>
      <c r="P134" s="78"/>
      <c r="Q134" s="78"/>
      <c r="R134" s="78"/>
      <c r="S134" s="78"/>
      <c r="T134" s="78"/>
    </row>
    <row r="135" spans="1:20" s="77" customFormat="1" ht="19.8" customHeight="1">
      <c r="A135" s="69"/>
      <c r="B135" s="69"/>
      <c r="C135" s="70"/>
      <c r="D135" s="70"/>
      <c r="E135" s="70"/>
      <c r="F135" s="71"/>
      <c r="G135" s="71"/>
      <c r="H135" s="70"/>
      <c r="I135" s="70"/>
      <c r="J135" s="70"/>
      <c r="K135" s="70"/>
      <c r="L135" s="70"/>
      <c r="M135" s="70"/>
      <c r="N135" s="70"/>
      <c r="P135" s="78"/>
      <c r="Q135" s="78"/>
      <c r="R135" s="78"/>
      <c r="S135" s="78"/>
      <c r="T135" s="78"/>
    </row>
    <row r="136" spans="1:20" s="77" customFormat="1" ht="19.8" customHeight="1">
      <c r="A136" s="70"/>
      <c r="B136" s="70"/>
      <c r="C136" s="70"/>
      <c r="D136" s="70"/>
      <c r="E136" s="70"/>
      <c r="F136" s="71"/>
      <c r="G136" s="71"/>
      <c r="H136" s="70"/>
      <c r="I136" s="70"/>
      <c r="J136" s="70"/>
      <c r="K136" s="70"/>
      <c r="L136" s="70"/>
      <c r="M136" s="70"/>
      <c r="N136" s="70"/>
      <c r="P136" s="78"/>
      <c r="Q136" s="78"/>
      <c r="R136" s="78"/>
      <c r="S136" s="78"/>
      <c r="T136" s="78"/>
    </row>
    <row r="137" spans="1:20" s="77" customFormat="1" ht="19.8" customHeight="1">
      <c r="A137" s="70"/>
      <c r="B137" s="70"/>
      <c r="C137" s="70"/>
      <c r="D137" s="70"/>
      <c r="E137" s="70"/>
      <c r="F137" s="71"/>
      <c r="G137" s="71"/>
      <c r="H137" s="70"/>
      <c r="I137" s="70"/>
      <c r="J137" s="70"/>
      <c r="K137" s="70"/>
      <c r="L137" s="70"/>
      <c r="M137" s="70"/>
      <c r="N137" s="70"/>
      <c r="P137" s="78"/>
      <c r="Q137" s="78"/>
      <c r="R137" s="78"/>
      <c r="S137" s="78"/>
      <c r="T137" s="78"/>
    </row>
    <row r="138" spans="1:20" s="77" customFormat="1" ht="19.8" customHeight="1">
      <c r="A138" s="70"/>
      <c r="B138" s="70"/>
      <c r="C138" s="70"/>
      <c r="D138" s="70"/>
      <c r="E138" s="70"/>
      <c r="F138" s="71"/>
      <c r="G138" s="71"/>
      <c r="H138" s="70"/>
      <c r="I138" s="70"/>
      <c r="J138" s="70"/>
      <c r="K138" s="70"/>
      <c r="L138" s="70"/>
      <c r="M138" s="70"/>
      <c r="N138" s="70"/>
      <c r="P138" s="78"/>
      <c r="Q138" s="78"/>
      <c r="R138" s="78"/>
      <c r="S138" s="78"/>
      <c r="T138" s="78"/>
    </row>
    <row r="139" spans="1:20" s="77" customFormat="1" ht="19.8" customHeight="1">
      <c r="A139" s="70"/>
      <c r="B139" s="70"/>
      <c r="C139" s="70"/>
      <c r="D139" s="70"/>
      <c r="E139" s="70"/>
      <c r="F139" s="71"/>
      <c r="G139" s="71"/>
      <c r="H139" s="70"/>
      <c r="I139" s="70"/>
      <c r="J139" s="70"/>
      <c r="K139" s="70"/>
      <c r="L139" s="70"/>
      <c r="M139" s="70"/>
      <c r="N139" s="70"/>
      <c r="P139" s="78"/>
      <c r="Q139" s="78"/>
      <c r="R139" s="78"/>
      <c r="S139" s="78"/>
      <c r="T139" s="78"/>
    </row>
    <row r="140" spans="1:20" s="77" customFormat="1" ht="19.8" customHeight="1">
      <c r="A140" s="69"/>
      <c r="B140" s="69"/>
      <c r="C140" s="70"/>
      <c r="D140" s="70"/>
      <c r="E140" s="70"/>
      <c r="F140" s="71"/>
      <c r="G140" s="71"/>
      <c r="H140" s="70"/>
      <c r="I140" s="70"/>
      <c r="J140" s="70"/>
      <c r="K140" s="70"/>
      <c r="L140" s="70"/>
      <c r="M140" s="70"/>
      <c r="N140" s="70"/>
      <c r="P140" s="78"/>
      <c r="Q140" s="78"/>
      <c r="R140" s="78"/>
      <c r="S140" s="78"/>
      <c r="T140" s="78"/>
    </row>
    <row r="141" spans="1:20" s="77" customFormat="1" ht="19.8" customHeight="1">
      <c r="A141" s="41"/>
      <c r="B141" s="41"/>
      <c r="C141" s="41"/>
      <c r="D141" s="41"/>
      <c r="E141" s="41"/>
      <c r="F141" s="49"/>
      <c r="G141" s="49"/>
      <c r="H141" s="41"/>
      <c r="I141" s="41"/>
      <c r="J141" s="41"/>
      <c r="K141" s="41"/>
      <c r="L141" s="41"/>
      <c r="M141" s="41"/>
      <c r="N141" s="41"/>
      <c r="P141" s="78"/>
      <c r="Q141" s="78"/>
      <c r="R141" s="78"/>
      <c r="S141" s="78"/>
      <c r="T141" s="78"/>
    </row>
    <row r="142" spans="1:20" s="77" customFormat="1" ht="19.8" customHeight="1">
      <c r="A142" s="41"/>
      <c r="B142" s="41"/>
      <c r="C142" s="41"/>
      <c r="D142" s="41"/>
      <c r="E142" s="41"/>
      <c r="F142" s="49"/>
      <c r="G142" s="49"/>
      <c r="H142" s="41"/>
      <c r="I142" s="41"/>
      <c r="J142" s="41"/>
      <c r="K142" s="41"/>
      <c r="L142" s="41"/>
      <c r="M142" s="41"/>
      <c r="N142" s="41"/>
      <c r="P142" s="78"/>
      <c r="Q142" s="78"/>
      <c r="R142" s="78"/>
      <c r="S142" s="78"/>
      <c r="T142" s="78"/>
    </row>
    <row r="143" spans="1:20" s="77" customFormat="1" ht="19.8" customHeight="1">
      <c r="A143" s="41"/>
      <c r="B143" s="41"/>
      <c r="C143" s="41"/>
      <c r="D143" s="41"/>
      <c r="E143" s="41"/>
      <c r="F143" s="49"/>
      <c r="G143" s="49"/>
      <c r="H143" s="41"/>
      <c r="I143" s="41"/>
      <c r="J143" s="41"/>
      <c r="K143" s="41"/>
      <c r="L143" s="41"/>
      <c r="M143" s="41"/>
      <c r="N143" s="41"/>
      <c r="P143" s="78"/>
      <c r="Q143" s="78"/>
      <c r="R143" s="78"/>
      <c r="S143" s="78"/>
      <c r="T143" s="78"/>
    </row>
  </sheetData>
  <sheetProtection selectLockedCells="1"/>
  <autoFilter ref="A18:N128" xr:uid="{8A6DFF3B-0DBF-4FF8-97B2-891B09A9275A}">
    <sortState xmlns:xlrd2="http://schemas.microsoft.com/office/spreadsheetml/2017/richdata2" ref="A19:M128">
      <sortCondition ref="A19:A128"/>
    </sortState>
  </autoFilter>
  <mergeCells count="45">
    <mergeCell ref="M103:N103"/>
    <mergeCell ref="F103:F106"/>
    <mergeCell ref="G103:G106"/>
    <mergeCell ref="H100:L100"/>
    <mergeCell ref="H101:L101"/>
    <mergeCell ref="H102:L102"/>
    <mergeCell ref="H99:L99"/>
    <mergeCell ref="A103:A106"/>
    <mergeCell ref="B103:B106"/>
    <mergeCell ref="C103:C106"/>
    <mergeCell ref="D103:D106"/>
    <mergeCell ref="E103:E106"/>
    <mergeCell ref="A78:A84"/>
    <mergeCell ref="A85:A98"/>
    <mergeCell ref="A99:A102"/>
    <mergeCell ref="A110:A113"/>
    <mergeCell ref="A51:A61"/>
    <mergeCell ref="A62:A77"/>
    <mergeCell ref="H13:I13"/>
    <mergeCell ref="L13:N13"/>
    <mergeCell ref="M15:N15"/>
    <mergeCell ref="F16:J16"/>
    <mergeCell ref="M16:N16"/>
    <mergeCell ref="A19:A30"/>
    <mergeCell ref="A31:A39"/>
    <mergeCell ref="A40:A42"/>
    <mergeCell ref="A43:A50"/>
    <mergeCell ref="B13:F13"/>
    <mergeCell ref="K112:N112"/>
    <mergeCell ref="M110:N110"/>
    <mergeCell ref="B110:B113"/>
    <mergeCell ref="C110:C113"/>
    <mergeCell ref="D110:D113"/>
    <mergeCell ref="E110:E113"/>
    <mergeCell ref="I1:N2"/>
    <mergeCell ref="B8:F8"/>
    <mergeCell ref="H8:N8"/>
    <mergeCell ref="G1:H2"/>
    <mergeCell ref="H3:N5"/>
    <mergeCell ref="B9:F10"/>
    <mergeCell ref="H9:N10"/>
    <mergeCell ref="B11:F11"/>
    <mergeCell ref="H11:N11"/>
    <mergeCell ref="B12:F12"/>
    <mergeCell ref="H12:N12"/>
  </mergeCells>
  <phoneticPr fontId="29"/>
  <conditionalFormatting sqref="H19:L98 H99:H102 H104:L104 H106:L109 H111:L111 H113:L118 H129:L130">
    <cfRule type="cellIs" dxfId="1" priority="2" operator="greaterThan">
      <formula>0</formula>
    </cfRule>
  </conditionalFormatting>
  <conditionalFormatting sqref="M19:M102 M104 M106:M109 M111 M113:M130">
    <cfRule type="cellIs" dxfId="0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portrait" r:id="rId1"/>
  <headerFooter>
    <oddHeader xml:space="preserve">&amp;L&amp;20&amp;G&amp;R&amp;"Garamond,Normal"&amp;18 2026 AUTUMN WINTER  COLLECTION
"Marguerite"
&amp;"System Font,Normal"&amp;10&amp;K000000
</oddHeader>
    <oddFooter>&amp;R&amp;P</oddFooter>
  </headerFooter>
  <rowBreaks count="1" manualBreakCount="1">
    <brk id="61" max="1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B52A-AA2A-4A01-B50E-6435100DD5C6}">
  <dimension ref="A1:K73"/>
  <sheetViews>
    <sheetView view="pageBreakPreview" zoomScale="60" zoomScaleNormal="100" zoomScalePageLayoutView="90" workbookViewId="0">
      <selection activeCell="A49" sqref="A49"/>
    </sheetView>
  </sheetViews>
  <sheetFormatPr baseColWidth="10" defaultColWidth="8.796875" defaultRowHeight="10.8" customHeight="1"/>
  <cols>
    <col min="1" max="16384" width="8.796875" style="80"/>
  </cols>
  <sheetData>
    <row r="1" spans="1:11" ht="18.45" customHeight="1">
      <c r="A1" s="166" t="s">
        <v>37</v>
      </c>
      <c r="B1" s="166"/>
      <c r="C1" s="166"/>
      <c r="D1" s="166"/>
      <c r="E1" s="166"/>
      <c r="F1" s="166"/>
      <c r="G1" s="166"/>
      <c r="H1" s="166"/>
      <c r="I1" s="166"/>
      <c r="J1" s="166"/>
      <c r="K1" s="79"/>
    </row>
    <row r="3" spans="1:11" ht="10.8" customHeight="1">
      <c r="A3" s="81" t="s">
        <v>38</v>
      </c>
    </row>
    <row r="4" spans="1:11" ht="10.8" customHeight="1">
      <c r="A4" s="82" t="s">
        <v>39</v>
      </c>
    </row>
    <row r="5" spans="1:11" ht="10.8" customHeight="1">
      <c r="A5" s="82" t="s">
        <v>40</v>
      </c>
    </row>
    <row r="6" spans="1:11" ht="10.8" customHeight="1">
      <c r="A6" s="82" t="s">
        <v>41</v>
      </c>
    </row>
    <row r="7" spans="1:11" ht="10.8" customHeight="1">
      <c r="A7" s="82" t="s">
        <v>42</v>
      </c>
    </row>
    <row r="8" spans="1:11" ht="10.8" customHeight="1">
      <c r="A8" s="82" t="s">
        <v>43</v>
      </c>
    </row>
    <row r="9" spans="1:11" ht="10.8" customHeight="1">
      <c r="A9" s="83"/>
    </row>
    <row r="10" spans="1:11" ht="10.8" customHeight="1">
      <c r="A10" s="84" t="s">
        <v>44</v>
      </c>
    </row>
    <row r="11" spans="1:11" ht="10.8" customHeight="1">
      <c r="A11" s="82" t="s">
        <v>45</v>
      </c>
    </row>
    <row r="12" spans="1:11" ht="10.8" customHeight="1">
      <c r="A12" s="82" t="s">
        <v>46</v>
      </c>
    </row>
    <row r="13" spans="1:11" ht="10.8" customHeight="1">
      <c r="A13" s="82" t="s">
        <v>47</v>
      </c>
    </row>
    <row r="14" spans="1:11" ht="10.8" customHeight="1">
      <c r="A14" s="82"/>
    </row>
    <row r="15" spans="1:11" ht="10.8" customHeight="1">
      <c r="A15" s="84" t="s">
        <v>48</v>
      </c>
    </row>
    <row r="16" spans="1:11" ht="10.8" customHeight="1">
      <c r="A16" s="82" t="s">
        <v>49</v>
      </c>
    </row>
    <row r="17" spans="1:1" ht="10.8" customHeight="1">
      <c r="A17" s="82" t="s">
        <v>50</v>
      </c>
    </row>
    <row r="18" spans="1:1" ht="10.8" customHeight="1">
      <c r="A18" s="82" t="s">
        <v>51</v>
      </c>
    </row>
    <row r="19" spans="1:1" ht="10.8" customHeight="1">
      <c r="A19" s="82" t="s">
        <v>52</v>
      </c>
    </row>
    <row r="20" spans="1:1" ht="10.8" customHeight="1">
      <c r="A20" s="82" t="s">
        <v>53</v>
      </c>
    </row>
    <row r="21" spans="1:1" ht="10.8" customHeight="1">
      <c r="A21" s="82" t="s">
        <v>54</v>
      </c>
    </row>
    <row r="22" spans="1:1" ht="10.8" customHeight="1">
      <c r="A22" s="82" t="s">
        <v>55</v>
      </c>
    </row>
    <row r="23" spans="1:1" ht="10.8" customHeight="1">
      <c r="A23" s="82" t="s">
        <v>56</v>
      </c>
    </row>
    <row r="24" spans="1:1" ht="10.8" customHeight="1">
      <c r="A24" s="82" t="s">
        <v>57</v>
      </c>
    </row>
    <row r="25" spans="1:1" ht="10.8" customHeight="1">
      <c r="A25" s="82" t="s">
        <v>58</v>
      </c>
    </row>
    <row r="26" spans="1:1" ht="10.8" customHeight="1">
      <c r="A26" s="82"/>
    </row>
    <row r="27" spans="1:1" ht="10.8" customHeight="1">
      <c r="A27" s="84" t="s">
        <v>59</v>
      </c>
    </row>
    <row r="28" spans="1:1" ht="10.8" customHeight="1">
      <c r="A28" s="82" t="s">
        <v>60</v>
      </c>
    </row>
    <row r="29" spans="1:1" ht="10.8" customHeight="1">
      <c r="A29" s="82" t="s">
        <v>61</v>
      </c>
    </row>
    <row r="30" spans="1:1" ht="10.8" customHeight="1">
      <c r="A30" s="82" t="s">
        <v>62</v>
      </c>
    </row>
    <row r="31" spans="1:1" ht="10.8" customHeight="1">
      <c r="A31" s="82" t="s">
        <v>63</v>
      </c>
    </row>
    <row r="32" spans="1:1" ht="10.8" customHeight="1">
      <c r="A32" s="82" t="s">
        <v>64</v>
      </c>
    </row>
    <row r="33" spans="1:1" ht="10.8" customHeight="1">
      <c r="A33" s="82" t="s">
        <v>65</v>
      </c>
    </row>
    <row r="34" spans="1:1" ht="10.8" customHeight="1">
      <c r="A34" s="82" t="s">
        <v>66</v>
      </c>
    </row>
    <row r="35" spans="1:1" ht="10.8" customHeight="1">
      <c r="A35" s="82" t="s">
        <v>67</v>
      </c>
    </row>
    <row r="36" spans="1:1" ht="10.8" customHeight="1">
      <c r="A36" s="82" t="s">
        <v>68</v>
      </c>
    </row>
    <row r="37" spans="1:1" ht="10.8" customHeight="1">
      <c r="A37" s="82" t="s">
        <v>69</v>
      </c>
    </row>
    <row r="38" spans="1:1" ht="10.8" customHeight="1">
      <c r="A38" s="82" t="s">
        <v>70</v>
      </c>
    </row>
    <row r="39" spans="1:1" ht="10.8" customHeight="1">
      <c r="A39" s="82"/>
    </row>
    <row r="40" spans="1:1" ht="10.8" customHeight="1">
      <c r="A40" s="84" t="s">
        <v>71</v>
      </c>
    </row>
    <row r="41" spans="1:1" ht="10.8" customHeight="1">
      <c r="A41" s="82" t="s">
        <v>72</v>
      </c>
    </row>
    <row r="42" spans="1:1" ht="10.8" customHeight="1">
      <c r="A42" s="82" t="s">
        <v>73</v>
      </c>
    </row>
    <row r="43" spans="1:1" ht="10.8" customHeight="1">
      <c r="A43" s="82" t="s">
        <v>74</v>
      </c>
    </row>
    <row r="44" spans="1:1" ht="10.8" customHeight="1">
      <c r="A44" s="82" t="s">
        <v>75</v>
      </c>
    </row>
    <row r="45" spans="1:1" ht="10.8" customHeight="1">
      <c r="A45" s="82"/>
    </row>
    <row r="46" spans="1:1" ht="10.8" customHeight="1">
      <c r="A46" s="85" t="s">
        <v>76</v>
      </c>
    </row>
    <row r="47" spans="1:1" ht="10.8" customHeight="1">
      <c r="A47" s="85" t="s">
        <v>77</v>
      </c>
    </row>
    <row r="48" spans="1:1" ht="10.8" customHeight="1">
      <c r="A48" s="82"/>
    </row>
    <row r="49" spans="1:1" ht="10.8" customHeight="1">
      <c r="A49" s="82" t="s">
        <v>78</v>
      </c>
    </row>
    <row r="50" spans="1:1" ht="10.8" customHeight="1">
      <c r="A50" s="82" t="s">
        <v>79</v>
      </c>
    </row>
    <row r="51" spans="1:1" ht="10.8" customHeight="1">
      <c r="A51" s="82" t="s">
        <v>80</v>
      </c>
    </row>
    <row r="52" spans="1:1" ht="10.8" customHeight="1">
      <c r="A52" s="82" t="s">
        <v>81</v>
      </c>
    </row>
    <row r="53" spans="1:1" ht="10.8" customHeight="1">
      <c r="A53" s="82" t="s">
        <v>82</v>
      </c>
    </row>
    <row r="54" spans="1:1" ht="10.8" customHeight="1">
      <c r="A54" s="82" t="s">
        <v>83</v>
      </c>
    </row>
    <row r="55" spans="1:1" ht="10.8" customHeight="1">
      <c r="A55" s="82" t="s">
        <v>84</v>
      </c>
    </row>
    <row r="56" spans="1:1" ht="10.8" customHeight="1">
      <c r="A56" s="82" t="s">
        <v>85</v>
      </c>
    </row>
    <row r="57" spans="1:1" ht="10.8" customHeight="1">
      <c r="A57" s="82" t="s">
        <v>86</v>
      </c>
    </row>
    <row r="58" spans="1:1" ht="10.8" customHeight="1">
      <c r="A58" s="82" t="s">
        <v>87</v>
      </c>
    </row>
    <row r="59" spans="1:1" ht="10.8" customHeight="1">
      <c r="A59" s="82" t="s">
        <v>88</v>
      </c>
    </row>
    <row r="60" spans="1:1" ht="10.8" customHeight="1">
      <c r="A60" s="82"/>
    </row>
    <row r="61" spans="1:1" ht="10.8" customHeight="1">
      <c r="A61" s="84" t="s">
        <v>89</v>
      </c>
    </row>
    <row r="62" spans="1:1" ht="10.8" customHeight="1">
      <c r="A62" s="82" t="s">
        <v>90</v>
      </c>
    </row>
    <row r="63" spans="1:1" ht="10.8" customHeight="1">
      <c r="A63" s="82" t="s">
        <v>91</v>
      </c>
    </row>
    <row r="64" spans="1:1" ht="10.8" customHeight="1">
      <c r="A64" s="82" t="s">
        <v>92</v>
      </c>
    </row>
    <row r="65" spans="1:1" ht="10.8" customHeight="1">
      <c r="A65" s="82" t="s">
        <v>93</v>
      </c>
    </row>
    <row r="66" spans="1:1" ht="10.8" customHeight="1">
      <c r="A66" s="82" t="s">
        <v>94</v>
      </c>
    </row>
    <row r="67" spans="1:1" ht="10.8" customHeight="1">
      <c r="A67" s="82" t="s">
        <v>95</v>
      </c>
    </row>
    <row r="68" spans="1:1" ht="10.8" customHeight="1">
      <c r="A68" s="82" t="s">
        <v>96</v>
      </c>
    </row>
    <row r="69" spans="1:1" ht="10.8" customHeight="1">
      <c r="A69" s="82"/>
    </row>
    <row r="70" spans="1:1" ht="10.8" customHeight="1">
      <c r="A70" s="81" t="s">
        <v>97</v>
      </c>
    </row>
    <row r="71" spans="1:1" ht="10.8" customHeight="1">
      <c r="A71" s="82" t="s">
        <v>98</v>
      </c>
    </row>
    <row r="72" spans="1:1" ht="10.8" customHeight="1">
      <c r="A72" s="82" t="s">
        <v>99</v>
      </c>
    </row>
    <row r="73" spans="1:1" ht="10.8" customHeight="1">
      <c r="A73" s="82" t="s">
        <v>100</v>
      </c>
    </row>
  </sheetData>
  <mergeCells count="1">
    <mergeCell ref="A1:J1"/>
  </mergeCells>
  <phoneticPr fontId="29"/>
  <pageMargins left="0.60185185185185186" right="5.208333333333333E-3" top="0.24166666666666667" bottom="0.34848484848484851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ORDER Buyer</vt:lpstr>
      <vt:lpstr>TERMS OF SALES</vt:lpstr>
      <vt:lpstr>'ORDER Buyer'!Impression_des_titres</vt:lpstr>
      <vt:lpstr>'ORDER Buyer'!Zone_d_impression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CONTACT EDC</dc:creator>
  <cp:lastModifiedBy>admin EDC</cp:lastModifiedBy>
  <cp:lastPrinted>2026-03-02T18:01:36Z</cp:lastPrinted>
  <dcterms:created xsi:type="dcterms:W3CDTF">2024-02-28T10:32:44Z</dcterms:created>
  <dcterms:modified xsi:type="dcterms:W3CDTF">2026-03-02T18:04:10Z</dcterms:modified>
</cp:coreProperties>
</file>